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tiff" ContentType="image/tiff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checkCompatibility="1"/>
  <mc:AlternateContent xmlns:mc="http://schemas.openxmlformats.org/markup-compatibility/2006">
    <mc:Choice Requires="x15">
      <x15ac:absPath xmlns:x15ac="http://schemas.microsoft.com/office/spreadsheetml/2010/11/ac" url="C:\Users\a.guggemos\Desktop\"/>
    </mc:Choice>
  </mc:AlternateContent>
  <workbookProtection workbookAlgorithmName="SHA-512" workbookHashValue="07UOpyAgeKLcltaF4WjOsDYy4J8x8ELNkPZQ0LZdAcogB4FxQZmXvkdzPz0m+P0YbRFA02pY5nwzNmry31G4EA==" workbookSaltValue="Jms+ur3ed6eQr8sgJU1riA==" workbookSpinCount="100000" lockStructure="1"/>
  <bookViews>
    <workbookView xWindow="0" yWindow="0" windowWidth="38400" windowHeight="17295" activeTab="1"/>
  </bookViews>
  <sheets>
    <sheet name="Erläuterungen" sheetId="2" r:id="rId1"/>
    <sheet name="Liquiditätsplanung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C13" i="1"/>
  <c r="P12" i="1" l="1"/>
  <c r="D11" i="1" l="1"/>
  <c r="E11" i="1"/>
  <c r="F11" i="1"/>
  <c r="G11" i="1"/>
  <c r="H11" i="1"/>
  <c r="I11" i="1"/>
  <c r="J11" i="1"/>
  <c r="K11" i="1"/>
  <c r="L11" i="1"/>
  <c r="M11" i="1"/>
  <c r="N11" i="1"/>
  <c r="O11" i="1"/>
  <c r="D23" i="1"/>
  <c r="E23" i="1"/>
  <c r="F23" i="1"/>
  <c r="G23" i="1"/>
  <c r="H23" i="1"/>
  <c r="I23" i="1"/>
  <c r="J23" i="1"/>
  <c r="K23" i="1"/>
  <c r="L23" i="1"/>
  <c r="M23" i="1"/>
  <c r="N23" i="1"/>
  <c r="O23" i="1"/>
  <c r="C28" i="1" l="1"/>
  <c r="B28" i="1"/>
  <c r="B10" i="1" l="1"/>
  <c r="B20" i="1" s="1"/>
  <c r="O28" i="1"/>
  <c r="N28" i="1"/>
  <c r="M28" i="1"/>
  <c r="L28" i="1"/>
  <c r="K28" i="1"/>
  <c r="J28" i="1"/>
  <c r="I28" i="1"/>
  <c r="H28" i="1"/>
  <c r="G28" i="1"/>
  <c r="F28" i="1"/>
  <c r="E28" i="1"/>
  <c r="D28" i="1"/>
  <c r="O15" i="1"/>
  <c r="N15" i="1"/>
  <c r="M15" i="1"/>
  <c r="L15" i="1"/>
  <c r="K15" i="1"/>
  <c r="J15" i="1"/>
  <c r="I15" i="1"/>
  <c r="H15" i="1"/>
  <c r="G15" i="1"/>
  <c r="F15" i="1"/>
  <c r="E15" i="1"/>
  <c r="D15" i="1"/>
  <c r="D9" i="1"/>
  <c r="E9" i="1"/>
  <c r="F9" i="1"/>
  <c r="G9" i="1"/>
  <c r="H9" i="1"/>
  <c r="I9" i="1"/>
  <c r="J9" i="1"/>
  <c r="K9" i="1"/>
  <c r="L9" i="1"/>
  <c r="M9" i="1"/>
  <c r="N9" i="1"/>
  <c r="O9" i="1"/>
  <c r="E8" i="1"/>
  <c r="F8" i="1"/>
  <c r="G8" i="1"/>
  <c r="H8" i="1"/>
  <c r="I8" i="1"/>
  <c r="J8" i="1"/>
  <c r="K8" i="1"/>
  <c r="L8" i="1"/>
  <c r="M8" i="1"/>
  <c r="N8" i="1"/>
  <c r="O8" i="1"/>
  <c r="D8" i="1"/>
  <c r="O22" i="1"/>
  <c r="N22" i="1"/>
  <c r="M22" i="1"/>
  <c r="L22" i="1"/>
  <c r="K22" i="1"/>
  <c r="J22" i="1"/>
  <c r="I22" i="1"/>
  <c r="H22" i="1"/>
  <c r="G22" i="1"/>
  <c r="F22" i="1"/>
  <c r="E22" i="1"/>
  <c r="D22" i="1"/>
  <c r="O21" i="1"/>
  <c r="N21" i="1"/>
  <c r="M21" i="1"/>
  <c r="L21" i="1"/>
  <c r="K21" i="1"/>
  <c r="J21" i="1"/>
  <c r="I21" i="1"/>
  <c r="H21" i="1"/>
  <c r="G21" i="1"/>
  <c r="F21" i="1"/>
  <c r="E21" i="1"/>
  <c r="D21" i="1"/>
  <c r="O27" i="1"/>
  <c r="N27" i="1"/>
  <c r="M27" i="1"/>
  <c r="L27" i="1"/>
  <c r="K27" i="1"/>
  <c r="J27" i="1"/>
  <c r="I27" i="1"/>
  <c r="H27" i="1"/>
  <c r="G27" i="1"/>
  <c r="F27" i="1"/>
  <c r="E27" i="1"/>
  <c r="D27" i="1"/>
  <c r="O26" i="1"/>
  <c r="N26" i="1"/>
  <c r="M26" i="1"/>
  <c r="L26" i="1"/>
  <c r="K26" i="1"/>
  <c r="J26" i="1"/>
  <c r="I26" i="1"/>
  <c r="H26" i="1"/>
  <c r="G26" i="1"/>
  <c r="F26" i="1"/>
  <c r="E26" i="1"/>
  <c r="D26" i="1"/>
  <c r="O19" i="1"/>
  <c r="N19" i="1"/>
  <c r="M19" i="1"/>
  <c r="L19" i="1"/>
  <c r="K19" i="1"/>
  <c r="J19" i="1"/>
  <c r="I19" i="1"/>
  <c r="H19" i="1"/>
  <c r="G19" i="1"/>
  <c r="F19" i="1"/>
  <c r="E19" i="1"/>
  <c r="D19" i="1"/>
  <c r="O18" i="1"/>
  <c r="N18" i="1"/>
  <c r="M18" i="1"/>
  <c r="L18" i="1"/>
  <c r="K18" i="1"/>
  <c r="J18" i="1"/>
  <c r="I18" i="1"/>
  <c r="H18" i="1"/>
  <c r="G18" i="1"/>
  <c r="F18" i="1"/>
  <c r="E18" i="1"/>
  <c r="D18" i="1"/>
  <c r="D16" i="1"/>
  <c r="E16" i="1"/>
  <c r="F16" i="1"/>
  <c r="G16" i="1"/>
  <c r="H16" i="1"/>
  <c r="I16" i="1"/>
  <c r="J16" i="1"/>
  <c r="K16" i="1"/>
  <c r="L16" i="1"/>
  <c r="M16" i="1"/>
  <c r="N16" i="1"/>
  <c r="O16" i="1"/>
  <c r="D17" i="1"/>
  <c r="E17" i="1"/>
  <c r="F17" i="1"/>
  <c r="G17" i="1"/>
  <c r="H17" i="1"/>
  <c r="I17" i="1"/>
  <c r="J17" i="1"/>
  <c r="K17" i="1"/>
  <c r="L17" i="1"/>
  <c r="M17" i="1"/>
  <c r="N17" i="1"/>
  <c r="O17" i="1"/>
  <c r="E14" i="1"/>
  <c r="F14" i="1"/>
  <c r="G14" i="1"/>
  <c r="H14" i="1"/>
  <c r="I14" i="1"/>
  <c r="J14" i="1"/>
  <c r="K14" i="1"/>
  <c r="L14" i="1"/>
  <c r="M14" i="1"/>
  <c r="N14" i="1"/>
  <c r="O14" i="1"/>
  <c r="D14" i="1"/>
  <c r="C10" i="1"/>
  <c r="C20" i="1" s="1"/>
  <c r="P28" i="1" l="1"/>
  <c r="P23" i="1"/>
  <c r="B24" i="1"/>
  <c r="B25" i="1" s="1"/>
  <c r="B29" i="1" s="1"/>
  <c r="P11" i="1"/>
  <c r="P22" i="1"/>
  <c r="P15" i="1"/>
  <c r="P26" i="1"/>
  <c r="I10" i="1"/>
  <c r="H10" i="1"/>
  <c r="G10" i="1"/>
  <c r="D10" i="1"/>
  <c r="C24" i="1"/>
  <c r="C25" i="1" s="1"/>
  <c r="F10" i="1"/>
  <c r="E10" i="1"/>
  <c r="P27" i="1"/>
  <c r="P19" i="1"/>
  <c r="P21" i="1"/>
  <c r="P9" i="1"/>
  <c r="P14" i="1"/>
  <c r="P18" i="1"/>
  <c r="P17" i="1"/>
  <c r="L10" i="1"/>
  <c r="J10" i="1"/>
  <c r="O10" i="1"/>
  <c r="N10" i="1"/>
  <c r="M10" i="1"/>
  <c r="K10" i="1"/>
  <c r="P16" i="1"/>
  <c r="P8" i="1"/>
  <c r="I13" i="1" l="1"/>
  <c r="I20" i="1" s="1"/>
  <c r="I24" i="1" s="1"/>
  <c r="I25" i="1" s="1"/>
  <c r="I29" i="1" s="1"/>
  <c r="K13" i="1"/>
  <c r="K20" i="1" s="1"/>
  <c r="K24" i="1" s="1"/>
  <c r="K25" i="1" s="1"/>
  <c r="K29" i="1" s="1"/>
  <c r="J13" i="1"/>
  <c r="J20" i="1" s="1"/>
  <c r="J24" i="1" s="1"/>
  <c r="J25" i="1" s="1"/>
  <c r="J29" i="1" s="1"/>
  <c r="D13" i="1"/>
  <c r="D20" i="1" s="1"/>
  <c r="D24" i="1" s="1"/>
  <c r="O13" i="1"/>
  <c r="O20" i="1" s="1"/>
  <c r="O24" i="1" s="1"/>
  <c r="O25" i="1" s="1"/>
  <c r="O29" i="1" s="1"/>
  <c r="M13" i="1"/>
  <c r="M20" i="1" s="1"/>
  <c r="M24" i="1" s="1"/>
  <c r="M25" i="1" s="1"/>
  <c r="M29" i="1" s="1"/>
  <c r="L13" i="1"/>
  <c r="L20" i="1" s="1"/>
  <c r="L24" i="1" s="1"/>
  <c r="L25" i="1" s="1"/>
  <c r="L29" i="1" s="1"/>
  <c r="E13" i="1"/>
  <c r="E20" i="1" s="1"/>
  <c r="E24" i="1" s="1"/>
  <c r="E25" i="1" s="1"/>
  <c r="E29" i="1" s="1"/>
  <c r="G13" i="1"/>
  <c r="G20" i="1" s="1"/>
  <c r="G24" i="1" s="1"/>
  <c r="G25" i="1" s="1"/>
  <c r="G29" i="1" s="1"/>
  <c r="N13" i="1"/>
  <c r="N20" i="1" s="1"/>
  <c r="N24" i="1" s="1"/>
  <c r="N25" i="1" s="1"/>
  <c r="N29" i="1" s="1"/>
  <c r="F13" i="1"/>
  <c r="F20" i="1" s="1"/>
  <c r="F24" i="1" s="1"/>
  <c r="F25" i="1" s="1"/>
  <c r="F29" i="1" s="1"/>
  <c r="H13" i="1"/>
  <c r="H20" i="1" s="1"/>
  <c r="H24" i="1" s="1"/>
  <c r="H25" i="1" s="1"/>
  <c r="H29" i="1" s="1"/>
  <c r="C29" i="1"/>
  <c r="P10" i="1"/>
  <c r="P13" i="1" l="1"/>
  <c r="P20" i="1" s="1"/>
  <c r="D25" i="1"/>
  <c r="D29" i="1" s="1"/>
  <c r="P24" i="1"/>
  <c r="P25" i="1" l="1"/>
  <c r="P29" i="1" l="1"/>
  <c r="D30" i="1"/>
  <c r="E30" i="1" l="1"/>
  <c r="F30" i="1" s="1"/>
  <c r="G30" i="1" l="1"/>
  <c r="H30" i="1" s="1"/>
  <c r="I30" i="1" s="1"/>
  <c r="J30" i="1" s="1"/>
  <c r="K30" i="1" s="1"/>
  <c r="L30" i="1" s="1"/>
  <c r="M30" i="1" s="1"/>
  <c r="N30" i="1" s="1"/>
  <c r="O30" i="1" s="1"/>
  <c r="D32" i="1" l="1"/>
  <c r="D35" i="1" l="1"/>
  <c r="D38" i="1" s="1"/>
</calcChain>
</file>

<file path=xl/sharedStrings.xml><?xml version="1.0" encoding="utf-8"?>
<sst xmlns="http://schemas.openxmlformats.org/spreadsheetml/2006/main" count="82" uniqueCount="64">
  <si>
    <t>Nettoumsatz / Gesamtleist.</t>
  </si>
  <si>
    <t>./. Materialaufwand/-einsatz</t>
  </si>
  <si>
    <t>Rohertrag</t>
  </si>
  <si>
    <t>./. Personalaufwand</t>
  </si>
  <si>
    <t>Deckungsbeitrag II</t>
  </si>
  <si>
    <t>./. Mietaufwand</t>
  </si>
  <si>
    <t>./. Leasingaufwand</t>
  </si>
  <si>
    <t>./. Sonstiger betr. Aufwand</t>
  </si>
  <si>
    <t xml:space="preserve"> + sonstige laufende Erträge</t>
  </si>
  <si>
    <t>./. Zinsaufwand</t>
  </si>
  <si>
    <t>Betriebsergebnis</t>
  </si>
  <si>
    <t xml:space="preserve"> + neutrale Erträge</t>
  </si>
  <si>
    <t>./. neutraler Aufwand</t>
  </si>
  <si>
    <t>Jahresergebnis</t>
  </si>
  <si>
    <t>EBITDA</t>
  </si>
  <si>
    <t>./. Privatentnahmen</t>
  </si>
  <si>
    <t>./. gew. Kapitaldienst</t>
  </si>
  <si>
    <t>Jahreswerte 2020</t>
  </si>
  <si>
    <t>Plan</t>
  </si>
  <si>
    <t>./. Abschreibungen</t>
  </si>
  <si>
    <t>./. Steuern auf Eink. u. Ertrag</t>
  </si>
  <si>
    <t>Überschlägige Liquiditätsplanung (alle Angaben in €)</t>
  </si>
  <si>
    <t>Umsatzerwartung in % des Vorjahres</t>
  </si>
  <si>
    <t>Jahreswerte 2019
auf Basis
BWA 12/19</t>
  </si>
  <si>
    <t>Jahreswerte 2018
auf Basis
JA 2018</t>
  </si>
  <si>
    <t>Laufzeit der Finanzierung</t>
  </si>
  <si>
    <t>Tilgungsfreijahre</t>
  </si>
  <si>
    <t>Kummulierte betriebliche Liquidität 2020</t>
  </si>
  <si>
    <t>Name / Firma:</t>
  </si>
  <si>
    <t>Überschlägiger zusätzlicher Kapitaldienst p.a.</t>
  </si>
  <si>
    <t>Bitte beachten Sie auch das Arbeitsblatt: Erläuterungen</t>
  </si>
  <si>
    <t>Finanzierungsbedarf</t>
  </si>
  <si>
    <t>Betriebliche Liquidität n. St.</t>
  </si>
  <si>
    <t>Zuflüsse erhöhen</t>
  </si>
  <si>
    <t>Privateinlage</t>
  </si>
  <si>
    <t>Sonstiges</t>
  </si>
  <si>
    <t>Abflüsse senken</t>
  </si>
  <si>
    <t>Kurzarbeit beantragen</t>
  </si>
  <si>
    <t>Mieten senken</t>
  </si>
  <si>
    <t>Versicherungen beitragsfrei</t>
  </si>
  <si>
    <t>Privatentnahmen/GF-Gehälter</t>
  </si>
  <si>
    <t>Zuflüsse beschleunigen</t>
  </si>
  <si>
    <t>offene Aufträge abrechnen</t>
  </si>
  <si>
    <t>offene Rechnungen anmahnen</t>
  </si>
  <si>
    <t>Abflüsse verlangsamen</t>
  </si>
  <si>
    <t>Stundung Umsatzsteuer</t>
  </si>
  <si>
    <t>Mietstundung</t>
  </si>
  <si>
    <t>Stundung der Leasingraten</t>
  </si>
  <si>
    <t>realisiert?</t>
  </si>
  <si>
    <t>Bitte Kreuzen Sie an welche Maßnahmen zur Liquiditätserhalten bereits realisiert wurden.</t>
  </si>
  <si>
    <t xml:space="preserve"> + Erstattung Kurzarbeitergeld</t>
  </si>
  <si>
    <t>Mandantennummer:</t>
  </si>
  <si>
    <t>Stundung ESt-/ GewSt-/ KSt-Vorausz.</t>
  </si>
  <si>
    <t>Herabsetzung USt 1/11</t>
  </si>
  <si>
    <t>Herabsetzung Steuer-Vz. I/2020</t>
  </si>
  <si>
    <t>Abschlagsrechnungen gestellt</t>
  </si>
  <si>
    <t>(öffentliche) Zuschüsse, z.B. Sofort-Hilfe</t>
  </si>
  <si>
    <t>Reduzierung Kosten</t>
  </si>
  <si>
    <t>Stundung der Darlehensraten</t>
  </si>
  <si>
    <t>Vorhandene Liquidität und freie Linien</t>
  </si>
  <si>
    <t>Maximale Unterdeckung aus Zeile 35</t>
  </si>
  <si>
    <t>Genehmigte Zuschüsse / Sofort-Hilfen</t>
  </si>
  <si>
    <t>Verlängerung Zahlungsziele Lieferanten</t>
  </si>
  <si>
    <t>Sale-and-lease-back Anlagegüter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</si>
</sst>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[$-407]mmm/\ yy;@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 applyBorder="1"/>
    <xf numFmtId="44" fontId="3" fillId="0" borderId="0" xfId="0" applyNumberFormat="1" applyFont="1" applyBorder="1"/>
    <xf numFmtId="44" fontId="5" fillId="0" borderId="9" xfId="1" applyFont="1" applyBorder="1"/>
    <xf numFmtId="0" fontId="1" fillId="0" borderId="26" xfId="0" applyFont="1" applyBorder="1"/>
    <xf numFmtId="0" fontId="1" fillId="0" borderId="27" xfId="0" applyFont="1" applyBorder="1"/>
    <xf numFmtId="0" fontId="1" fillId="2" borderId="7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0" borderId="36" xfId="0" applyFont="1" applyBorder="1"/>
    <xf numFmtId="0" fontId="1" fillId="0" borderId="16" xfId="0" applyFont="1" applyBorder="1"/>
    <xf numFmtId="9" fontId="1" fillId="3" borderId="7" xfId="2" applyFont="1" applyFill="1" applyBorder="1" applyProtection="1">
      <protection locked="0"/>
    </xf>
    <xf numFmtId="9" fontId="1" fillId="3" borderId="8" xfId="2" applyFont="1" applyFill="1" applyBorder="1" applyProtection="1">
      <protection locked="0"/>
    </xf>
    <xf numFmtId="9" fontId="1" fillId="3" borderId="9" xfId="2" applyFont="1" applyFill="1" applyBorder="1" applyProtection="1">
      <protection locked="0"/>
    </xf>
    <xf numFmtId="0" fontId="1" fillId="0" borderId="37" xfId="0" applyFont="1" applyBorder="1"/>
    <xf numFmtId="0" fontId="7" fillId="0" borderId="25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44" fontId="1" fillId="2" borderId="23" xfId="1" applyFont="1" applyFill="1" applyBorder="1" applyProtection="1">
      <protection locked="0"/>
    </xf>
    <xf numFmtId="44" fontId="1" fillId="0" borderId="9" xfId="1" applyFont="1" applyBorder="1"/>
    <xf numFmtId="44" fontId="1" fillId="2" borderId="5" xfId="1" applyFont="1" applyFill="1" applyBorder="1" applyProtection="1">
      <protection locked="0"/>
    </xf>
    <xf numFmtId="44" fontId="1" fillId="0" borderId="20" xfId="1" applyFont="1" applyBorder="1"/>
    <xf numFmtId="44" fontId="1" fillId="0" borderId="8" xfId="1" applyFont="1" applyBorder="1"/>
    <xf numFmtId="44" fontId="1" fillId="2" borderId="6" xfId="1" applyFont="1" applyFill="1" applyBorder="1" applyProtection="1">
      <protection locked="0"/>
    </xf>
    <xf numFmtId="44" fontId="1" fillId="0" borderId="22" xfId="1" applyFont="1" applyBorder="1"/>
    <xf numFmtId="44" fontId="1" fillId="2" borderId="3" xfId="1" applyFont="1" applyFill="1" applyBorder="1" applyProtection="1">
      <protection locked="0"/>
    </xf>
    <xf numFmtId="44" fontId="1" fillId="0" borderId="16" xfId="1" applyFont="1" applyBorder="1"/>
    <xf numFmtId="44" fontId="1" fillId="2" borderId="4" xfId="1" applyFont="1" applyFill="1" applyBorder="1" applyProtection="1">
      <protection locked="0"/>
    </xf>
    <xf numFmtId="44" fontId="1" fillId="0" borderId="18" xfId="1" applyFont="1" applyBorder="1"/>
    <xf numFmtId="44" fontId="1" fillId="0" borderId="4" xfId="1" applyFont="1" applyFill="1" applyBorder="1" applyProtection="1"/>
    <xf numFmtId="44" fontId="1" fillId="0" borderId="8" xfId="0" applyNumberFormat="1" applyFont="1" applyBorder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Protection="1"/>
    <xf numFmtId="0" fontId="4" fillId="0" borderId="0" xfId="0" applyFont="1" applyAlignment="1">
      <alignment horizontal="left"/>
    </xf>
    <xf numFmtId="164" fontId="1" fillId="0" borderId="5" xfId="0" applyNumberFormat="1" applyFont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0" fillId="4" borderId="0" xfId="0" applyFill="1" applyAlignment="1">
      <alignment horizontal="right"/>
    </xf>
    <xf numFmtId="0" fontId="0" fillId="4" borderId="0" xfId="0" applyFill="1"/>
    <xf numFmtId="0" fontId="7" fillId="0" borderId="1" xfId="0" applyFont="1" applyBorder="1"/>
    <xf numFmtId="0" fontId="7" fillId="0" borderId="2" xfId="0" applyFont="1" applyBorder="1"/>
    <xf numFmtId="0" fontId="7" fillId="0" borderId="24" xfId="0" applyFont="1" applyBorder="1"/>
    <xf numFmtId="44" fontId="4" fillId="0" borderId="31" xfId="0" applyNumberFormat="1" applyFont="1" applyBorder="1"/>
    <xf numFmtId="44" fontId="4" fillId="0" borderId="32" xfId="0" applyNumberFormat="1" applyFont="1" applyBorder="1"/>
    <xf numFmtId="0" fontId="5" fillId="0" borderId="17" xfId="0" applyFont="1" applyBorder="1"/>
    <xf numFmtId="0" fontId="5" fillId="0" borderId="4" xfId="0" applyFont="1" applyBorder="1"/>
    <xf numFmtId="0" fontId="5" fillId="0" borderId="7" xfId="0" applyFont="1" applyBorder="1"/>
    <xf numFmtId="0" fontId="5" fillId="0" borderId="8" xfId="0" applyFont="1" applyBorder="1"/>
    <xf numFmtId="44" fontId="1" fillId="3" borderId="4" xfId="1" applyFont="1" applyFill="1" applyBorder="1" applyProtection="1">
      <protection locked="0"/>
    </xf>
    <xf numFmtId="44" fontId="1" fillId="3" borderId="18" xfId="1" applyFont="1" applyFill="1" applyBorder="1" applyProtection="1">
      <protection locked="0"/>
    </xf>
    <xf numFmtId="44" fontId="1" fillId="0" borderId="8" xfId="1" applyFont="1" applyFill="1" applyBorder="1"/>
    <xf numFmtId="44" fontId="1" fillId="0" borderId="9" xfId="1" applyFont="1" applyFill="1" applyBorder="1"/>
    <xf numFmtId="0" fontId="1" fillId="3" borderId="6" xfId="0" applyFont="1" applyFill="1" applyBorder="1" applyProtection="1">
      <protection locked="0"/>
    </xf>
    <xf numFmtId="0" fontId="1" fillId="3" borderId="22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5" fillId="0" borderId="21" xfId="0" applyFont="1" applyBorder="1"/>
    <xf numFmtId="0" fontId="5" fillId="0" borderId="6" xfId="0" applyFont="1" applyBorder="1"/>
    <xf numFmtId="0" fontId="1" fillId="0" borderId="1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44" fontId="4" fillId="0" borderId="11" xfId="1" applyFont="1" applyBorder="1" applyAlignment="1">
      <alignment horizontal="center"/>
    </xf>
    <xf numFmtId="44" fontId="4" fillId="0" borderId="12" xfId="1" applyFont="1" applyBorder="1" applyAlignment="1">
      <alignment horizontal="center"/>
    </xf>
    <xf numFmtId="0" fontId="7" fillId="0" borderId="33" xfId="0" applyFont="1" applyFill="1" applyBorder="1" applyAlignment="1">
      <alignment horizontal="left" vertical="center"/>
    </xf>
    <xf numFmtId="0" fontId="7" fillId="0" borderId="3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35" xfId="0" applyFont="1" applyBorder="1" applyAlignment="1">
      <alignment horizontal="right"/>
    </xf>
    <xf numFmtId="0" fontId="1" fillId="0" borderId="1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1" fillId="2" borderId="28" xfId="0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center"/>
      <protection locked="0"/>
    </xf>
    <xf numFmtId="0" fontId="1" fillId="0" borderId="34" xfId="0" applyFont="1" applyBorder="1" applyAlignment="1">
      <alignment horizontal="center" vertical="top" wrapText="1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6" fillId="0" borderId="0" xfId="0" applyFont="1" applyAlignment="1">
      <alignment horizontal="left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/>
</file>

<file path=xl/ctrlProps/ctrlProp10.xml><?xml version="1.0" encoding="utf-8"?>
<formControlPr xmlns="http://schemas.microsoft.com/office/spreadsheetml/2009/9/main" objectType="CheckBox" checked="Checked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checked="Checked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checked="Checked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checked="Checked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228601</xdr:colOff>
      <xdr:row>5</xdr:row>
      <xdr:rowOff>95250</xdr:rowOff>
    </xdr:from>
    <xdr:ext cx="5076824" cy="6000750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1" y="1047750"/>
          <a:ext cx="5076824" cy="600075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DE" sz="1000" b="1">
              <a:latin typeface="Arial" panose="020B0604020202020204" pitchFamily="34" charset="0"/>
              <a:cs typeface="Arial" panose="020B0604020202020204" pitchFamily="34" charset="0"/>
            </a:rPr>
            <a:t>Die Eingabefleder sind</a:t>
          </a:r>
          <a:r>
            <a:rPr lang="de-DE" sz="1000" b="1" baseline="0">
              <a:latin typeface="Arial" panose="020B0604020202020204" pitchFamily="34" charset="0"/>
              <a:cs typeface="Arial" panose="020B0604020202020204" pitchFamily="34" charset="0"/>
            </a:rPr>
            <a:t> in blau gehalten</a:t>
          </a:r>
        </a:p>
        <a:p>
          <a:r>
            <a:rPr lang="de-DE" sz="1000" b="1" baseline="0">
              <a:latin typeface="Arial" panose="020B0604020202020204" pitchFamily="34" charset="0"/>
              <a:cs typeface="Arial" panose="020B0604020202020204" pitchFamily="34" charset="0"/>
            </a:rPr>
            <a:t>Rechts finden Sie die Überleitungsanleitung zur Datev BWA</a:t>
          </a:r>
          <a:endParaRPr lang="de-DE" sz="1000" b="1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 b="1">
              <a:latin typeface="Arial" panose="020B0604020202020204" pitchFamily="34" charset="0"/>
              <a:cs typeface="Arial" panose="020B0604020202020204" pitchFamily="34" charset="0"/>
            </a:rPr>
            <a:t>Vorjahreswerte als Grundlage:</a:t>
          </a:r>
        </a:p>
        <a:p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Bitte erfassen Sie die Werte 2018 in der Spalte B auf Basis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des Jahresabschlusses 2018</a:t>
          </a:r>
        </a:p>
        <a:p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Bitte erfassen Sie die Werte 2019 in der Spalte C auf Basis der BWA 12/2019. </a:t>
          </a:r>
        </a:p>
        <a:p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Die Werte 2019 dienen als Grundlage für die Planung 2020 und werden dort linear verteilt auf die Monate als Planungsgrundlage angeboten.</a:t>
          </a:r>
        </a:p>
        <a:p>
          <a:endParaRPr lang="de-DE" sz="10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 b="1" baseline="0">
              <a:latin typeface="Arial" panose="020B0604020202020204" pitchFamily="34" charset="0"/>
              <a:cs typeface="Arial" panose="020B0604020202020204" pitchFamily="34" charset="0"/>
            </a:rPr>
            <a:t>Ist oder Plan:</a:t>
          </a:r>
        </a:p>
        <a:p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Bitte geben Sie in der Zeile 5 an ob es sich um Ist- oder Planwerte handelt.</a:t>
          </a:r>
        </a:p>
        <a:p>
          <a:endParaRPr lang="de-DE" sz="10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 b="1" baseline="0">
              <a:latin typeface="Arial" panose="020B0604020202020204" pitchFamily="34" charset="0"/>
              <a:cs typeface="Arial" panose="020B0604020202020204" pitchFamily="34" charset="0"/>
            </a:rPr>
            <a:t>Umsatzplanung:</a:t>
          </a:r>
        </a:p>
        <a:p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Auf Grund des Vorjahresumsatzes wird bereits ein Planwert ermittelt. Diesen können Sie durch Angabe eines Prozentwertes (Zeile 7) anpassen oder durch direkte Eingage eines Planwertes überschreiben.</a:t>
          </a:r>
        </a:p>
        <a:p>
          <a:endParaRPr lang="de-DE" sz="10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 b="1" baseline="0">
              <a:latin typeface="Arial" panose="020B0604020202020204" pitchFamily="34" charset="0"/>
              <a:cs typeface="Arial" panose="020B0604020202020204" pitchFamily="34" charset="0"/>
            </a:rPr>
            <a:t>Planung Materialaufwand:</a:t>
          </a:r>
        </a:p>
        <a:p>
          <a:r>
            <a:rPr lang="de-DE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Auf Grund des Vorjahres wird bereits ein Planwert ermittelt. Diesen können Sie durch Angabe eines Prozentwertes (Zeile 7) anpassen oder durch direkte Eingage eines Planwertes überschreiben.</a:t>
          </a:r>
          <a:endParaRPr lang="de-DE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e-DE" sz="10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Planung alle anderen Aufwandspositionen:</a:t>
          </a:r>
        </a:p>
        <a:p>
          <a:r>
            <a:rPr lang="de-DE" sz="10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Auf Basis des Vorjahreswertes wird bereits ein Vorschlag angegeben, Sie können diese Werte beliebig überschreiben. Bitte denken Sie dabei u.a. an</a:t>
          </a:r>
        </a:p>
        <a:p>
          <a:r>
            <a:rPr lang="de-DE" sz="10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die Reduzierung der Personalkosten durch Kurzarbeit.</a:t>
          </a:r>
        </a:p>
        <a:p>
          <a:endParaRPr lang="de-DE" sz="1000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e-DE" sz="10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Privatentnahmen:</a:t>
          </a:r>
        </a:p>
        <a:p>
          <a:r>
            <a:rPr lang="de-DE" sz="10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Bitte passen Sie Ihre Planung für Entnahmen der aktuellen Krisensituation an. Private Fixkosten wie Aufwendungen für Krankenversicherung, Lebenshaltung, Kreditraten sollen durch diese angepassen Entnahmen gedeckt werden.</a:t>
          </a:r>
        </a:p>
      </xdr:txBody>
    </xdr:sp>
    <xdr:clientData/>
  </xdr:oneCellAnchor>
  <xdr:twoCellAnchor editAs="oneCell">
    <xdr:from>
      <xdr:col>7</xdr:col>
      <xdr:colOff>38100</xdr:colOff>
      <xdr:row>5</xdr:row>
      <xdr:rowOff>19050</xdr:rowOff>
    </xdr:from>
    <xdr:to>
      <xdr:col>9</xdr:col>
      <xdr:colOff>695052</xdr:colOff>
      <xdr:row>47</xdr:row>
      <xdr:rowOff>132336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2100" y="971550"/>
          <a:ext cx="2180952" cy="8114286"/>
        </a:xfrm>
        <a:prstGeom prst="rect">
          <a:avLst/>
        </a:prstGeom>
      </xdr:spPr>
    </xdr:pic>
    <xdr:clientData/>
  </xdr:twoCellAnchor>
  <xdr:twoCellAnchor editAs="oneCell">
    <xdr:from>
      <xdr:col>6</xdr:col>
      <xdr:colOff>40342</xdr:colOff>
      <xdr:row>1</xdr:row>
      <xdr:rowOff>9525</xdr:rowOff>
    </xdr:from>
    <xdr:to>
      <xdr:col>9</xdr:col>
      <xdr:colOff>397382</xdr:colOff>
      <xdr:row>3</xdr:row>
      <xdr:rowOff>44410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2342" y="200025"/>
          <a:ext cx="2643040" cy="4158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32</xdr:row>
          <xdr:rowOff>180975</xdr:rowOff>
        </xdr:from>
        <xdr:to>
          <xdr:col>8</xdr:col>
          <xdr:colOff>533400</xdr:colOff>
          <xdr:row>34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33</xdr:row>
          <xdr:rowOff>0</xdr:rowOff>
        </xdr:from>
        <xdr:to>
          <xdr:col>8</xdr:col>
          <xdr:colOff>514350</xdr:colOff>
          <xdr:row>34</xdr:row>
          <xdr:rowOff>19050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33</xdr:row>
          <xdr:rowOff>171450</xdr:rowOff>
        </xdr:from>
        <xdr:to>
          <xdr:col>8</xdr:col>
          <xdr:colOff>514350</xdr:colOff>
          <xdr:row>34</xdr:row>
          <xdr:rowOff>171450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39</xdr:row>
          <xdr:rowOff>0</xdr:rowOff>
        </xdr:from>
        <xdr:to>
          <xdr:col>12</xdr:col>
          <xdr:colOff>514350</xdr:colOff>
          <xdr:row>40</xdr:row>
          <xdr:rowOff>28575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39</xdr:row>
          <xdr:rowOff>171450</xdr:rowOff>
        </xdr:from>
        <xdr:to>
          <xdr:col>12</xdr:col>
          <xdr:colOff>514350</xdr:colOff>
          <xdr:row>40</xdr:row>
          <xdr:rowOff>180975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39</xdr:row>
          <xdr:rowOff>171450</xdr:rowOff>
        </xdr:from>
        <xdr:to>
          <xdr:col>8</xdr:col>
          <xdr:colOff>514350</xdr:colOff>
          <xdr:row>40</xdr:row>
          <xdr:rowOff>180975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40</xdr:row>
          <xdr:rowOff>0</xdr:rowOff>
        </xdr:from>
        <xdr:to>
          <xdr:col>8</xdr:col>
          <xdr:colOff>514350</xdr:colOff>
          <xdr:row>41</xdr:row>
          <xdr:rowOff>28575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40</xdr:row>
          <xdr:rowOff>171450</xdr:rowOff>
        </xdr:from>
        <xdr:to>
          <xdr:col>8</xdr:col>
          <xdr:colOff>514350</xdr:colOff>
          <xdr:row>41</xdr:row>
          <xdr:rowOff>180975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41</xdr:row>
          <xdr:rowOff>0</xdr:rowOff>
        </xdr:from>
        <xdr:to>
          <xdr:col>8</xdr:col>
          <xdr:colOff>514350</xdr:colOff>
          <xdr:row>42</xdr:row>
          <xdr:rowOff>28575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41</xdr:row>
          <xdr:rowOff>171450</xdr:rowOff>
        </xdr:from>
        <xdr:to>
          <xdr:col>8</xdr:col>
          <xdr:colOff>514350</xdr:colOff>
          <xdr:row>42</xdr:row>
          <xdr:rowOff>180975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42</xdr:row>
          <xdr:rowOff>0</xdr:rowOff>
        </xdr:from>
        <xdr:to>
          <xdr:col>8</xdr:col>
          <xdr:colOff>514350</xdr:colOff>
          <xdr:row>43</xdr:row>
          <xdr:rowOff>28575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42</xdr:row>
          <xdr:rowOff>171450</xdr:rowOff>
        </xdr:from>
        <xdr:to>
          <xdr:col>8</xdr:col>
          <xdr:colOff>514350</xdr:colOff>
          <xdr:row>43</xdr:row>
          <xdr:rowOff>180975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43</xdr:row>
          <xdr:rowOff>0</xdr:rowOff>
        </xdr:from>
        <xdr:to>
          <xdr:col>8</xdr:col>
          <xdr:colOff>514350</xdr:colOff>
          <xdr:row>44</xdr:row>
          <xdr:rowOff>28575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43</xdr:row>
          <xdr:rowOff>171450</xdr:rowOff>
        </xdr:from>
        <xdr:to>
          <xdr:col>8</xdr:col>
          <xdr:colOff>514350</xdr:colOff>
          <xdr:row>44</xdr:row>
          <xdr:rowOff>180975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33</xdr:row>
          <xdr:rowOff>0</xdr:rowOff>
        </xdr:from>
        <xdr:to>
          <xdr:col>12</xdr:col>
          <xdr:colOff>514350</xdr:colOff>
          <xdr:row>34</xdr:row>
          <xdr:rowOff>19050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34</xdr:row>
          <xdr:rowOff>0</xdr:rowOff>
        </xdr:from>
        <xdr:to>
          <xdr:col>12</xdr:col>
          <xdr:colOff>514350</xdr:colOff>
          <xdr:row>35</xdr:row>
          <xdr:rowOff>19050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40</xdr:row>
          <xdr:rowOff>0</xdr:rowOff>
        </xdr:from>
        <xdr:to>
          <xdr:col>12</xdr:col>
          <xdr:colOff>514350</xdr:colOff>
          <xdr:row>41</xdr:row>
          <xdr:rowOff>28575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42</xdr:row>
          <xdr:rowOff>0</xdr:rowOff>
        </xdr:from>
        <xdr:to>
          <xdr:col>12</xdr:col>
          <xdr:colOff>514350</xdr:colOff>
          <xdr:row>43</xdr:row>
          <xdr:rowOff>28575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43</xdr:row>
          <xdr:rowOff>0</xdr:rowOff>
        </xdr:from>
        <xdr:to>
          <xdr:col>12</xdr:col>
          <xdr:colOff>514350</xdr:colOff>
          <xdr:row>44</xdr:row>
          <xdr:rowOff>28575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44</xdr:row>
          <xdr:rowOff>0</xdr:rowOff>
        </xdr:from>
        <xdr:to>
          <xdr:col>12</xdr:col>
          <xdr:colOff>514350</xdr:colOff>
          <xdr:row>45</xdr:row>
          <xdr:rowOff>28575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45</xdr:row>
          <xdr:rowOff>0</xdr:rowOff>
        </xdr:from>
        <xdr:to>
          <xdr:col>12</xdr:col>
          <xdr:colOff>514350</xdr:colOff>
          <xdr:row>46</xdr:row>
          <xdr:rowOff>28575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46</xdr:row>
          <xdr:rowOff>0</xdr:rowOff>
        </xdr:from>
        <xdr:to>
          <xdr:col>12</xdr:col>
          <xdr:colOff>514350</xdr:colOff>
          <xdr:row>47</xdr:row>
          <xdr:rowOff>28575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35</xdr:row>
          <xdr:rowOff>0</xdr:rowOff>
        </xdr:from>
        <xdr:to>
          <xdr:col>12</xdr:col>
          <xdr:colOff>514350</xdr:colOff>
          <xdr:row>36</xdr:row>
          <xdr:rowOff>28575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40</xdr:row>
          <xdr:rowOff>0</xdr:rowOff>
        </xdr:from>
        <xdr:to>
          <xdr:col>12</xdr:col>
          <xdr:colOff>514350</xdr:colOff>
          <xdr:row>41</xdr:row>
          <xdr:rowOff>28575</xdr:rowOff>
        </xdr:to>
        <xdr:sp macro="" textlink="">
          <xdr:nvSpPr>
            <xdr:cNvPr id="2074" name="Check Box 4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40</xdr:row>
          <xdr:rowOff>171450</xdr:rowOff>
        </xdr:from>
        <xdr:to>
          <xdr:col>12</xdr:col>
          <xdr:colOff>514350</xdr:colOff>
          <xdr:row>41</xdr:row>
          <xdr:rowOff>180975</xdr:rowOff>
        </xdr:to>
        <xdr:sp macro="" textlink="">
          <xdr:nvSpPr>
            <xdr:cNvPr id="2075" name="Check Box 5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36</xdr:row>
          <xdr:rowOff>0</xdr:rowOff>
        </xdr:from>
        <xdr:to>
          <xdr:col>8</xdr:col>
          <xdr:colOff>514350</xdr:colOff>
          <xdr:row>37</xdr:row>
          <xdr:rowOff>19050</xdr:rowOff>
        </xdr:to>
        <xdr:sp macro="" textlink="">
          <xdr:nvSpPr>
            <xdr:cNvPr id="2076" name="Check Box 4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36</xdr:row>
          <xdr:rowOff>171450</xdr:rowOff>
        </xdr:from>
        <xdr:to>
          <xdr:col>8</xdr:col>
          <xdr:colOff>514350</xdr:colOff>
          <xdr:row>37</xdr:row>
          <xdr:rowOff>171450</xdr:rowOff>
        </xdr:to>
        <xdr:sp macro="" textlink="">
          <xdr:nvSpPr>
            <xdr:cNvPr id="2077" name="Check Box 5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35</xdr:row>
          <xdr:rowOff>0</xdr:rowOff>
        </xdr:from>
        <xdr:to>
          <xdr:col>12</xdr:col>
          <xdr:colOff>514350</xdr:colOff>
          <xdr:row>36</xdr:row>
          <xdr:rowOff>28575</xdr:rowOff>
        </xdr:to>
        <xdr:sp macro="" textlink="">
          <xdr:nvSpPr>
            <xdr:cNvPr id="2078" name="Check Box 16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36</xdr:row>
          <xdr:rowOff>0</xdr:rowOff>
        </xdr:from>
        <xdr:to>
          <xdr:col>12</xdr:col>
          <xdr:colOff>514350</xdr:colOff>
          <xdr:row>37</xdr:row>
          <xdr:rowOff>19050</xdr:rowOff>
        </xdr:to>
        <xdr:sp macro="" textlink="">
          <xdr:nvSpPr>
            <xdr:cNvPr id="2079" name="Check Box 23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44</xdr:row>
          <xdr:rowOff>0</xdr:rowOff>
        </xdr:from>
        <xdr:to>
          <xdr:col>8</xdr:col>
          <xdr:colOff>514350</xdr:colOff>
          <xdr:row>45</xdr:row>
          <xdr:rowOff>28575</xdr:rowOff>
        </xdr:to>
        <xdr:sp macro="" textlink="">
          <xdr:nvSpPr>
            <xdr:cNvPr id="2081" name="Check Box 1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44</xdr:row>
          <xdr:rowOff>171450</xdr:rowOff>
        </xdr:from>
        <xdr:to>
          <xdr:col>8</xdr:col>
          <xdr:colOff>514350</xdr:colOff>
          <xdr:row>45</xdr:row>
          <xdr:rowOff>180975</xdr:rowOff>
        </xdr:to>
        <xdr:sp macro="" textlink="">
          <xdr:nvSpPr>
            <xdr:cNvPr id="2082" name="Check Box 1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35</xdr:row>
          <xdr:rowOff>0</xdr:rowOff>
        </xdr:from>
        <xdr:to>
          <xdr:col>8</xdr:col>
          <xdr:colOff>514350</xdr:colOff>
          <xdr:row>36</xdr:row>
          <xdr:rowOff>28575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35</xdr:row>
          <xdr:rowOff>171450</xdr:rowOff>
        </xdr:from>
        <xdr:to>
          <xdr:col>8</xdr:col>
          <xdr:colOff>514350</xdr:colOff>
          <xdr:row>36</xdr:row>
          <xdr:rowOff>180975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13</xdr:col>
      <xdr:colOff>428625</xdr:colOff>
      <xdr:row>0</xdr:row>
      <xdr:rowOff>38100</xdr:rowOff>
    </xdr:from>
    <xdr:to>
      <xdr:col>15</xdr:col>
      <xdr:colOff>976165</xdr:colOff>
      <xdr:row>2</xdr:row>
      <xdr:rowOff>63460</xdr:rowOff>
    </xdr:to>
    <xdr:pic>
      <xdr:nvPicPr>
        <xdr:cNvPr id="35" name="Grafik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59025" y="38100"/>
          <a:ext cx="2643040" cy="415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B1" sqref="B1:D1"/>
    </sheetView>
  </sheetViews>
  <sheetFormatPr baseColWidth="10" defaultRowHeight="15" x14ac:dyDescent="0.25"/>
  <sheetData/>
  <sheetProtection algorithmName="SHA-512" hashValue="kAr0f0O2gi/HioO0SyWIWj57FWu/gC0+lgjp8/3tGmPme3SgZqUbZ4uiFa65qiQtJqWujm+sXWqKhYBYCUfYVg==" saltValue="sCZZsezFqSWOPqtDPHRxBA==" spinCount="100000" sheet="1" objects="1" scenarios="1"/>
  <pageMargins left="0.23622047244094491" right="0.23622047244094491" top="0.74803149606299213" bottom="0.74803149606299213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tabSelected="1" zoomScaleNormal="100" workbookViewId="0">
      <selection activeCell="B14" sqref="B14"/>
    </sheetView>
  </sheetViews>
  <sheetFormatPr baseColWidth="10" defaultRowHeight="15" x14ac:dyDescent="0.25"/>
  <cols>
    <col min="1" max="1" width="30.85546875" customWidth="1"/>
    <col min="2" max="16" width="15.7109375" customWidth="1"/>
  </cols>
  <sheetData>
    <row r="1" spans="1:16" x14ac:dyDescent="0.25">
      <c r="A1" s="4" t="s">
        <v>28</v>
      </c>
      <c r="B1" s="79"/>
      <c r="C1" s="79"/>
      <c r="D1" s="80"/>
      <c r="E1" s="40"/>
      <c r="F1" s="41"/>
      <c r="G1" s="39" t="s">
        <v>30</v>
      </c>
      <c r="H1" s="39"/>
      <c r="I1" s="39"/>
    </row>
    <row r="2" spans="1:16" ht="15.75" thickBot="1" x14ac:dyDescent="0.3">
      <c r="A2" s="5" t="s">
        <v>51</v>
      </c>
      <c r="B2" s="76"/>
      <c r="C2" s="76"/>
      <c r="D2" s="77"/>
    </row>
    <row r="3" spans="1:16" ht="15.75" thickBot="1" x14ac:dyDescent="0.3"/>
    <row r="4" spans="1:16" ht="15" customHeight="1" thickBot="1" x14ac:dyDescent="0.3">
      <c r="A4" s="61"/>
      <c r="B4" s="73" t="s">
        <v>24</v>
      </c>
      <c r="C4" s="73" t="s">
        <v>23</v>
      </c>
      <c r="D4" s="81" t="s">
        <v>21</v>
      </c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2"/>
    </row>
    <row r="5" spans="1:16" ht="15.75" thickBot="1" x14ac:dyDescent="0.3">
      <c r="A5" s="62"/>
      <c r="B5" s="74"/>
      <c r="C5" s="78"/>
      <c r="D5" s="6" t="s">
        <v>18</v>
      </c>
      <c r="E5" s="7" t="s">
        <v>18</v>
      </c>
      <c r="F5" s="7" t="s">
        <v>18</v>
      </c>
      <c r="G5" s="7" t="s">
        <v>18</v>
      </c>
      <c r="H5" s="7" t="s">
        <v>18</v>
      </c>
      <c r="I5" s="7" t="s">
        <v>18</v>
      </c>
      <c r="J5" s="7" t="s">
        <v>18</v>
      </c>
      <c r="K5" s="7" t="s">
        <v>18</v>
      </c>
      <c r="L5" s="7" t="s">
        <v>18</v>
      </c>
      <c r="M5" s="7" t="s">
        <v>18</v>
      </c>
      <c r="N5" s="7"/>
      <c r="O5" s="8" t="s">
        <v>18</v>
      </c>
      <c r="P5" s="9" t="s">
        <v>18</v>
      </c>
    </row>
    <row r="6" spans="1:16" ht="15.75" thickBot="1" x14ac:dyDescent="0.3">
      <c r="A6" s="62"/>
      <c r="B6" s="74"/>
      <c r="C6" s="74"/>
      <c r="D6" s="38">
        <v>43831</v>
      </c>
      <c r="E6" s="38">
        <v>43862</v>
      </c>
      <c r="F6" s="38">
        <v>43891</v>
      </c>
      <c r="G6" s="38">
        <v>43922</v>
      </c>
      <c r="H6" s="38">
        <v>43952</v>
      </c>
      <c r="I6" s="38">
        <v>43983</v>
      </c>
      <c r="J6" s="38">
        <v>44013</v>
      </c>
      <c r="K6" s="38">
        <v>44044</v>
      </c>
      <c r="L6" s="38">
        <v>44075</v>
      </c>
      <c r="M6" s="38">
        <v>44105</v>
      </c>
      <c r="N6" s="38">
        <v>44136</v>
      </c>
      <c r="O6" s="38">
        <v>44166</v>
      </c>
      <c r="P6" s="10" t="s">
        <v>17</v>
      </c>
    </row>
    <row r="7" spans="1:16" ht="15.75" thickBot="1" x14ac:dyDescent="0.3">
      <c r="A7" s="70" t="s">
        <v>22</v>
      </c>
      <c r="B7" s="71"/>
      <c r="C7" s="72"/>
      <c r="D7" s="11">
        <v>1</v>
      </c>
      <c r="E7" s="12">
        <v>1</v>
      </c>
      <c r="F7" s="12">
        <v>1</v>
      </c>
      <c r="G7" s="12">
        <v>1</v>
      </c>
      <c r="H7" s="12">
        <v>1</v>
      </c>
      <c r="I7" s="12">
        <v>1</v>
      </c>
      <c r="J7" s="12">
        <v>1</v>
      </c>
      <c r="K7" s="12">
        <v>1</v>
      </c>
      <c r="L7" s="12">
        <v>1</v>
      </c>
      <c r="M7" s="12">
        <v>1</v>
      </c>
      <c r="N7" s="12">
        <v>1</v>
      </c>
      <c r="O7" s="13">
        <v>1</v>
      </c>
      <c r="P7" s="14"/>
    </row>
    <row r="8" spans="1:16" ht="15.75" thickBot="1" x14ac:dyDescent="0.3">
      <c r="A8" s="15" t="s">
        <v>0</v>
      </c>
      <c r="B8" s="21">
        <v>0</v>
      </c>
      <c r="C8" s="21">
        <v>0</v>
      </c>
      <c r="D8" s="21">
        <f>$C8/12*D$7</f>
        <v>0</v>
      </c>
      <c r="E8" s="21">
        <f t="shared" ref="E8:O9" si="0">$C8/12*E$7</f>
        <v>0</v>
      </c>
      <c r="F8" s="21">
        <f t="shared" si="0"/>
        <v>0</v>
      </c>
      <c r="G8" s="21">
        <f t="shared" si="0"/>
        <v>0</v>
      </c>
      <c r="H8" s="21">
        <f t="shared" si="0"/>
        <v>0</v>
      </c>
      <c r="I8" s="21">
        <f t="shared" si="0"/>
        <v>0</v>
      </c>
      <c r="J8" s="21">
        <f t="shared" si="0"/>
        <v>0</v>
      </c>
      <c r="K8" s="21">
        <f t="shared" si="0"/>
        <v>0</v>
      </c>
      <c r="L8" s="21">
        <f t="shared" si="0"/>
        <v>0</v>
      </c>
      <c r="M8" s="21">
        <f t="shared" si="0"/>
        <v>0</v>
      </c>
      <c r="N8" s="21">
        <f t="shared" si="0"/>
        <v>0</v>
      </c>
      <c r="O8" s="21">
        <f t="shared" si="0"/>
        <v>0</v>
      </c>
      <c r="P8" s="22">
        <f>SUM(D8:O8)</f>
        <v>0</v>
      </c>
    </row>
    <row r="9" spans="1:16" ht="15.75" thickBot="1" x14ac:dyDescent="0.3">
      <c r="A9" s="16" t="s">
        <v>1</v>
      </c>
      <c r="B9" s="23">
        <v>0</v>
      </c>
      <c r="C9" s="23">
        <v>0</v>
      </c>
      <c r="D9" s="23">
        <f>$C9/12*D$7</f>
        <v>0</v>
      </c>
      <c r="E9" s="23">
        <f t="shared" si="0"/>
        <v>0</v>
      </c>
      <c r="F9" s="23">
        <f t="shared" si="0"/>
        <v>0</v>
      </c>
      <c r="G9" s="23">
        <f t="shared" si="0"/>
        <v>0</v>
      </c>
      <c r="H9" s="23">
        <f t="shared" si="0"/>
        <v>0</v>
      </c>
      <c r="I9" s="23">
        <f t="shared" si="0"/>
        <v>0</v>
      </c>
      <c r="J9" s="23">
        <f t="shared" si="0"/>
        <v>0</v>
      </c>
      <c r="K9" s="23">
        <f t="shared" si="0"/>
        <v>0</v>
      </c>
      <c r="L9" s="23">
        <f t="shared" si="0"/>
        <v>0</v>
      </c>
      <c r="M9" s="23">
        <f t="shared" si="0"/>
        <v>0</v>
      </c>
      <c r="N9" s="23">
        <f t="shared" si="0"/>
        <v>0</v>
      </c>
      <c r="O9" s="23">
        <f t="shared" si="0"/>
        <v>0</v>
      </c>
      <c r="P9" s="24">
        <f t="shared" ref="P9:P29" si="1">SUM(D9:O9)</f>
        <v>0</v>
      </c>
    </row>
    <row r="10" spans="1:16" ht="15.75" thickBot="1" x14ac:dyDescent="0.3">
      <c r="A10" s="17" t="s">
        <v>2</v>
      </c>
      <c r="B10" s="25">
        <f>B8-B9</f>
        <v>0</v>
      </c>
      <c r="C10" s="25">
        <f>C8-C9</f>
        <v>0</v>
      </c>
      <c r="D10" s="25">
        <f>D8-D9</f>
        <v>0</v>
      </c>
      <c r="E10" s="25">
        <f t="shared" ref="E10:O10" si="2">E8-E9</f>
        <v>0</v>
      </c>
      <c r="F10" s="25">
        <f t="shared" si="2"/>
        <v>0</v>
      </c>
      <c r="G10" s="25">
        <f t="shared" si="2"/>
        <v>0</v>
      </c>
      <c r="H10" s="25">
        <f t="shared" si="2"/>
        <v>0</v>
      </c>
      <c r="I10" s="25">
        <f t="shared" si="2"/>
        <v>0</v>
      </c>
      <c r="J10" s="25">
        <f t="shared" si="2"/>
        <v>0</v>
      </c>
      <c r="K10" s="25">
        <f t="shared" si="2"/>
        <v>0</v>
      </c>
      <c r="L10" s="25">
        <f t="shared" si="2"/>
        <v>0</v>
      </c>
      <c r="M10" s="25">
        <f t="shared" si="2"/>
        <v>0</v>
      </c>
      <c r="N10" s="25">
        <f t="shared" si="2"/>
        <v>0</v>
      </c>
      <c r="O10" s="25">
        <f t="shared" si="2"/>
        <v>0</v>
      </c>
      <c r="P10" s="22">
        <f t="shared" si="1"/>
        <v>0</v>
      </c>
    </row>
    <row r="11" spans="1:16" ht="15.75" thickBot="1" x14ac:dyDescent="0.3">
      <c r="A11" s="16" t="s">
        <v>3</v>
      </c>
      <c r="B11" s="23">
        <v>0</v>
      </c>
      <c r="C11" s="23">
        <v>0</v>
      </c>
      <c r="D11" s="23">
        <f t="shared" ref="D11:O11" si="3">$C$11/12</f>
        <v>0</v>
      </c>
      <c r="E11" s="23">
        <f t="shared" si="3"/>
        <v>0</v>
      </c>
      <c r="F11" s="23">
        <f t="shared" si="3"/>
        <v>0</v>
      </c>
      <c r="G11" s="23">
        <f t="shared" si="3"/>
        <v>0</v>
      </c>
      <c r="H11" s="23">
        <f t="shared" si="3"/>
        <v>0</v>
      </c>
      <c r="I11" s="23">
        <f t="shared" si="3"/>
        <v>0</v>
      </c>
      <c r="J11" s="23">
        <f t="shared" si="3"/>
        <v>0</v>
      </c>
      <c r="K11" s="23">
        <f t="shared" si="3"/>
        <v>0</v>
      </c>
      <c r="L11" s="23">
        <f t="shared" si="3"/>
        <v>0</v>
      </c>
      <c r="M11" s="23">
        <f t="shared" si="3"/>
        <v>0</v>
      </c>
      <c r="N11" s="23">
        <f t="shared" si="3"/>
        <v>0</v>
      </c>
      <c r="O11" s="23">
        <f t="shared" si="3"/>
        <v>0</v>
      </c>
      <c r="P11" s="24">
        <f t="shared" si="1"/>
        <v>0</v>
      </c>
    </row>
    <row r="12" spans="1:16" ht="15.75" thickBot="1" x14ac:dyDescent="0.3">
      <c r="A12" s="16" t="s">
        <v>50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4">
        <f t="shared" ref="P12" si="4">SUM(D12:O12)</f>
        <v>0</v>
      </c>
    </row>
    <row r="13" spans="1:16" ht="15.75" thickBot="1" x14ac:dyDescent="0.3">
      <c r="A13" s="17" t="s">
        <v>4</v>
      </c>
      <c r="B13" s="25">
        <f t="shared" ref="B13:C13" si="5">B10-B11+B12</f>
        <v>0</v>
      </c>
      <c r="C13" s="25">
        <f t="shared" si="5"/>
        <v>0</v>
      </c>
      <c r="D13" s="25">
        <f>D10-D11+D12</f>
        <v>0</v>
      </c>
      <c r="E13" s="25">
        <f t="shared" ref="E13:O13" si="6">E10-E11+E12</f>
        <v>0</v>
      </c>
      <c r="F13" s="25">
        <f t="shared" si="6"/>
        <v>0</v>
      </c>
      <c r="G13" s="25">
        <f t="shared" si="6"/>
        <v>0</v>
      </c>
      <c r="H13" s="25">
        <f t="shared" si="6"/>
        <v>0</v>
      </c>
      <c r="I13" s="25">
        <f t="shared" si="6"/>
        <v>0</v>
      </c>
      <c r="J13" s="25">
        <f t="shared" si="6"/>
        <v>0</v>
      </c>
      <c r="K13" s="25">
        <f t="shared" si="6"/>
        <v>0</v>
      </c>
      <c r="L13" s="25">
        <f t="shared" si="6"/>
        <v>0</v>
      </c>
      <c r="M13" s="25">
        <f t="shared" si="6"/>
        <v>0</v>
      </c>
      <c r="N13" s="25">
        <f t="shared" si="6"/>
        <v>0</v>
      </c>
      <c r="O13" s="25">
        <f t="shared" si="6"/>
        <v>0</v>
      </c>
      <c r="P13" s="22">
        <f t="shared" si="1"/>
        <v>0</v>
      </c>
    </row>
    <row r="14" spans="1:16" x14ac:dyDescent="0.25">
      <c r="A14" s="18" t="s">
        <v>5</v>
      </c>
      <c r="B14" s="26">
        <v>0</v>
      </c>
      <c r="C14" s="26">
        <v>0</v>
      </c>
      <c r="D14" s="26">
        <f>$C14/12</f>
        <v>0</v>
      </c>
      <c r="E14" s="26">
        <f t="shared" ref="E14:O23" si="7">$C14/12</f>
        <v>0</v>
      </c>
      <c r="F14" s="26">
        <f t="shared" si="7"/>
        <v>0</v>
      </c>
      <c r="G14" s="26">
        <f t="shared" si="7"/>
        <v>0</v>
      </c>
      <c r="H14" s="26">
        <f t="shared" si="7"/>
        <v>0</v>
      </c>
      <c r="I14" s="26">
        <f t="shared" si="7"/>
        <v>0</v>
      </c>
      <c r="J14" s="26">
        <f t="shared" si="7"/>
        <v>0</v>
      </c>
      <c r="K14" s="26">
        <f t="shared" si="7"/>
        <v>0</v>
      </c>
      <c r="L14" s="26">
        <f t="shared" si="7"/>
        <v>0</v>
      </c>
      <c r="M14" s="26">
        <f t="shared" si="7"/>
        <v>0</v>
      </c>
      <c r="N14" s="26">
        <f t="shared" si="7"/>
        <v>0</v>
      </c>
      <c r="O14" s="26">
        <f t="shared" si="7"/>
        <v>0</v>
      </c>
      <c r="P14" s="27">
        <f t="shared" si="1"/>
        <v>0</v>
      </c>
    </row>
    <row r="15" spans="1:16" x14ac:dyDescent="0.25">
      <c r="A15" s="18" t="s">
        <v>6</v>
      </c>
      <c r="B15" s="26">
        <v>0</v>
      </c>
      <c r="C15" s="26">
        <v>0</v>
      </c>
      <c r="D15" s="28">
        <f t="shared" ref="D15:D17" si="8">$C15/12</f>
        <v>0</v>
      </c>
      <c r="E15" s="28">
        <f t="shared" si="7"/>
        <v>0</v>
      </c>
      <c r="F15" s="28">
        <f t="shared" si="7"/>
        <v>0</v>
      </c>
      <c r="G15" s="28">
        <f t="shared" si="7"/>
        <v>0</v>
      </c>
      <c r="H15" s="28">
        <f t="shared" si="7"/>
        <v>0</v>
      </c>
      <c r="I15" s="28">
        <f t="shared" si="7"/>
        <v>0</v>
      </c>
      <c r="J15" s="28">
        <f t="shared" si="7"/>
        <v>0</v>
      </c>
      <c r="K15" s="28">
        <f t="shared" si="7"/>
        <v>0</v>
      </c>
      <c r="L15" s="28">
        <f t="shared" si="7"/>
        <v>0</v>
      </c>
      <c r="M15" s="28">
        <f t="shared" si="7"/>
        <v>0</v>
      </c>
      <c r="N15" s="28">
        <f t="shared" si="7"/>
        <v>0</v>
      </c>
      <c r="O15" s="28">
        <f t="shared" si="7"/>
        <v>0</v>
      </c>
      <c r="P15" s="27">
        <f t="shared" si="1"/>
        <v>0</v>
      </c>
    </row>
    <row r="16" spans="1:16" x14ac:dyDescent="0.25">
      <c r="A16" s="19" t="s">
        <v>19</v>
      </c>
      <c r="B16" s="28">
        <v>0</v>
      </c>
      <c r="C16" s="28">
        <v>0</v>
      </c>
      <c r="D16" s="28">
        <f t="shared" si="8"/>
        <v>0</v>
      </c>
      <c r="E16" s="28">
        <f t="shared" si="7"/>
        <v>0</v>
      </c>
      <c r="F16" s="28">
        <f t="shared" si="7"/>
        <v>0</v>
      </c>
      <c r="G16" s="28">
        <f t="shared" si="7"/>
        <v>0</v>
      </c>
      <c r="H16" s="28">
        <f t="shared" si="7"/>
        <v>0</v>
      </c>
      <c r="I16" s="28">
        <f t="shared" si="7"/>
        <v>0</v>
      </c>
      <c r="J16" s="28">
        <f t="shared" si="7"/>
        <v>0</v>
      </c>
      <c r="K16" s="28">
        <f t="shared" si="7"/>
        <v>0</v>
      </c>
      <c r="L16" s="28">
        <f t="shared" si="7"/>
        <v>0</v>
      </c>
      <c r="M16" s="28">
        <f t="shared" si="7"/>
        <v>0</v>
      </c>
      <c r="N16" s="28">
        <f t="shared" si="7"/>
        <v>0</v>
      </c>
      <c r="O16" s="28">
        <f t="shared" si="7"/>
        <v>0</v>
      </c>
      <c r="P16" s="29">
        <f t="shared" si="1"/>
        <v>0</v>
      </c>
    </row>
    <row r="17" spans="1:16" x14ac:dyDescent="0.25">
      <c r="A17" s="19" t="s">
        <v>7</v>
      </c>
      <c r="B17" s="28">
        <v>0</v>
      </c>
      <c r="C17" s="28">
        <v>0</v>
      </c>
      <c r="D17" s="28">
        <f t="shared" si="8"/>
        <v>0</v>
      </c>
      <c r="E17" s="28">
        <f t="shared" si="7"/>
        <v>0</v>
      </c>
      <c r="F17" s="28">
        <f t="shared" si="7"/>
        <v>0</v>
      </c>
      <c r="G17" s="28">
        <f t="shared" si="7"/>
        <v>0</v>
      </c>
      <c r="H17" s="28">
        <f t="shared" si="7"/>
        <v>0</v>
      </c>
      <c r="I17" s="28">
        <f t="shared" si="7"/>
        <v>0</v>
      </c>
      <c r="J17" s="28">
        <f t="shared" si="7"/>
        <v>0</v>
      </c>
      <c r="K17" s="28">
        <f t="shared" si="7"/>
        <v>0</v>
      </c>
      <c r="L17" s="28">
        <f t="shared" si="7"/>
        <v>0</v>
      </c>
      <c r="M17" s="28">
        <f t="shared" si="7"/>
        <v>0</v>
      </c>
      <c r="N17" s="28">
        <f t="shared" si="7"/>
        <v>0</v>
      </c>
      <c r="O17" s="28">
        <f t="shared" si="7"/>
        <v>0</v>
      </c>
      <c r="P17" s="29">
        <f t="shared" si="1"/>
        <v>0</v>
      </c>
    </row>
    <row r="18" spans="1:16" x14ac:dyDescent="0.25">
      <c r="A18" s="19" t="s">
        <v>8</v>
      </c>
      <c r="B18" s="28">
        <v>0</v>
      </c>
      <c r="C18" s="28">
        <v>0</v>
      </c>
      <c r="D18" s="28">
        <f>$C18/12</f>
        <v>0</v>
      </c>
      <c r="E18" s="28">
        <f t="shared" si="7"/>
        <v>0</v>
      </c>
      <c r="F18" s="28">
        <f t="shared" si="7"/>
        <v>0</v>
      </c>
      <c r="G18" s="28">
        <f t="shared" si="7"/>
        <v>0</v>
      </c>
      <c r="H18" s="28">
        <f t="shared" si="7"/>
        <v>0</v>
      </c>
      <c r="I18" s="28">
        <f t="shared" si="7"/>
        <v>0</v>
      </c>
      <c r="J18" s="28">
        <f t="shared" si="7"/>
        <v>0</v>
      </c>
      <c r="K18" s="28">
        <f t="shared" si="7"/>
        <v>0</v>
      </c>
      <c r="L18" s="28">
        <f t="shared" si="7"/>
        <v>0</v>
      </c>
      <c r="M18" s="28">
        <f t="shared" si="7"/>
        <v>0</v>
      </c>
      <c r="N18" s="28">
        <f t="shared" si="7"/>
        <v>0</v>
      </c>
      <c r="O18" s="28">
        <f t="shared" si="7"/>
        <v>0</v>
      </c>
      <c r="P18" s="29">
        <f t="shared" si="1"/>
        <v>0</v>
      </c>
    </row>
    <row r="19" spans="1:16" ht="15.75" thickBot="1" x14ac:dyDescent="0.3">
      <c r="A19" s="20" t="s">
        <v>9</v>
      </c>
      <c r="B19" s="30">
        <v>0</v>
      </c>
      <c r="C19" s="30">
        <v>0</v>
      </c>
      <c r="D19" s="30">
        <f>$C19/12</f>
        <v>0</v>
      </c>
      <c r="E19" s="30">
        <f t="shared" ref="E19:O19" si="9">$C19/12</f>
        <v>0</v>
      </c>
      <c r="F19" s="30">
        <f t="shared" si="9"/>
        <v>0</v>
      </c>
      <c r="G19" s="30">
        <f t="shared" si="9"/>
        <v>0</v>
      </c>
      <c r="H19" s="30">
        <f t="shared" si="9"/>
        <v>0</v>
      </c>
      <c r="I19" s="30">
        <f t="shared" si="9"/>
        <v>0</v>
      </c>
      <c r="J19" s="30">
        <f t="shared" si="9"/>
        <v>0</v>
      </c>
      <c r="K19" s="30">
        <f t="shared" si="9"/>
        <v>0</v>
      </c>
      <c r="L19" s="30">
        <f t="shared" si="9"/>
        <v>0</v>
      </c>
      <c r="M19" s="30">
        <f t="shared" si="9"/>
        <v>0</v>
      </c>
      <c r="N19" s="30">
        <f t="shared" si="9"/>
        <v>0</v>
      </c>
      <c r="O19" s="30">
        <f t="shared" si="9"/>
        <v>0</v>
      </c>
      <c r="P19" s="31">
        <f t="shared" si="1"/>
        <v>0</v>
      </c>
    </row>
    <row r="20" spans="1:16" ht="15.75" thickBot="1" x14ac:dyDescent="0.3">
      <c r="A20" s="17" t="s">
        <v>10</v>
      </c>
      <c r="B20" s="25">
        <f>B13-SUM(B14:B17)+B18-B19</f>
        <v>0</v>
      </c>
      <c r="C20" s="25">
        <f t="shared" ref="C20:P20" si="10">C13-SUM(C14:C17)+C18-C19</f>
        <v>0</v>
      </c>
      <c r="D20" s="25">
        <f t="shared" si="10"/>
        <v>0</v>
      </c>
      <c r="E20" s="25">
        <f t="shared" si="10"/>
        <v>0</v>
      </c>
      <c r="F20" s="25">
        <f t="shared" si="10"/>
        <v>0</v>
      </c>
      <c r="G20" s="25">
        <f t="shared" si="10"/>
        <v>0</v>
      </c>
      <c r="H20" s="25">
        <f t="shared" si="10"/>
        <v>0</v>
      </c>
      <c r="I20" s="25">
        <f t="shared" si="10"/>
        <v>0</v>
      </c>
      <c r="J20" s="25">
        <f t="shared" si="10"/>
        <v>0</v>
      </c>
      <c r="K20" s="25">
        <f t="shared" si="10"/>
        <v>0</v>
      </c>
      <c r="L20" s="25">
        <f t="shared" si="10"/>
        <v>0</v>
      </c>
      <c r="M20" s="25">
        <f t="shared" si="10"/>
        <v>0</v>
      </c>
      <c r="N20" s="25">
        <f t="shared" si="10"/>
        <v>0</v>
      </c>
      <c r="O20" s="25">
        <f t="shared" si="10"/>
        <v>0</v>
      </c>
      <c r="P20" s="22">
        <f t="shared" si="10"/>
        <v>0</v>
      </c>
    </row>
    <row r="21" spans="1:16" x14ac:dyDescent="0.25">
      <c r="A21" s="18" t="s">
        <v>11</v>
      </c>
      <c r="B21" s="26">
        <v>0</v>
      </c>
      <c r="C21" s="26">
        <v>0</v>
      </c>
      <c r="D21" s="26">
        <f>$C21/12</f>
        <v>0</v>
      </c>
      <c r="E21" s="26">
        <f t="shared" si="7"/>
        <v>0</v>
      </c>
      <c r="F21" s="26">
        <f t="shared" si="7"/>
        <v>0</v>
      </c>
      <c r="G21" s="26">
        <f t="shared" si="7"/>
        <v>0</v>
      </c>
      <c r="H21" s="26">
        <f t="shared" si="7"/>
        <v>0</v>
      </c>
      <c r="I21" s="26">
        <f t="shared" si="7"/>
        <v>0</v>
      </c>
      <c r="J21" s="26">
        <f t="shared" si="7"/>
        <v>0</v>
      </c>
      <c r="K21" s="26">
        <f t="shared" si="7"/>
        <v>0</v>
      </c>
      <c r="L21" s="26">
        <f t="shared" si="7"/>
        <v>0</v>
      </c>
      <c r="M21" s="26">
        <f t="shared" si="7"/>
        <v>0</v>
      </c>
      <c r="N21" s="26">
        <f t="shared" si="7"/>
        <v>0</v>
      </c>
      <c r="O21" s="26">
        <f t="shared" si="7"/>
        <v>0</v>
      </c>
      <c r="P21" s="27">
        <f t="shared" si="1"/>
        <v>0</v>
      </c>
    </row>
    <row r="22" spans="1:16" x14ac:dyDescent="0.25">
      <c r="A22" s="19" t="s">
        <v>12</v>
      </c>
      <c r="B22" s="28">
        <v>0</v>
      </c>
      <c r="C22" s="28">
        <v>0</v>
      </c>
      <c r="D22" s="28">
        <f>$C22/12</f>
        <v>0</v>
      </c>
      <c r="E22" s="28">
        <f t="shared" si="7"/>
        <v>0</v>
      </c>
      <c r="F22" s="28">
        <f t="shared" si="7"/>
        <v>0</v>
      </c>
      <c r="G22" s="28">
        <f t="shared" si="7"/>
        <v>0</v>
      </c>
      <c r="H22" s="28">
        <f t="shared" si="7"/>
        <v>0</v>
      </c>
      <c r="I22" s="28">
        <f t="shared" si="7"/>
        <v>0</v>
      </c>
      <c r="J22" s="28">
        <f t="shared" si="7"/>
        <v>0</v>
      </c>
      <c r="K22" s="28">
        <f t="shared" si="7"/>
        <v>0</v>
      </c>
      <c r="L22" s="28">
        <f t="shared" si="7"/>
        <v>0</v>
      </c>
      <c r="M22" s="28">
        <f t="shared" si="7"/>
        <v>0</v>
      </c>
      <c r="N22" s="28">
        <f t="shared" si="7"/>
        <v>0</v>
      </c>
      <c r="O22" s="28">
        <f t="shared" si="7"/>
        <v>0</v>
      </c>
      <c r="P22" s="29">
        <f t="shared" si="1"/>
        <v>0</v>
      </c>
    </row>
    <row r="23" spans="1:16" ht="15.75" thickBot="1" x14ac:dyDescent="0.3">
      <c r="A23" s="20" t="s">
        <v>20</v>
      </c>
      <c r="B23" s="30">
        <v>0</v>
      </c>
      <c r="C23" s="30">
        <v>0</v>
      </c>
      <c r="D23" s="28">
        <f>$C23/12</f>
        <v>0</v>
      </c>
      <c r="E23" s="28">
        <f t="shared" si="7"/>
        <v>0</v>
      </c>
      <c r="F23" s="28">
        <f t="shared" si="7"/>
        <v>0</v>
      </c>
      <c r="G23" s="28">
        <f t="shared" si="7"/>
        <v>0</v>
      </c>
      <c r="H23" s="28">
        <f t="shared" si="7"/>
        <v>0</v>
      </c>
      <c r="I23" s="28">
        <f t="shared" si="7"/>
        <v>0</v>
      </c>
      <c r="J23" s="28">
        <f t="shared" si="7"/>
        <v>0</v>
      </c>
      <c r="K23" s="28">
        <f t="shared" si="7"/>
        <v>0</v>
      </c>
      <c r="L23" s="28">
        <f t="shared" si="7"/>
        <v>0</v>
      </c>
      <c r="M23" s="28">
        <f t="shared" si="7"/>
        <v>0</v>
      </c>
      <c r="N23" s="28">
        <f t="shared" si="7"/>
        <v>0</v>
      </c>
      <c r="O23" s="28">
        <f t="shared" si="7"/>
        <v>0</v>
      </c>
      <c r="P23" s="31">
        <f t="shared" si="1"/>
        <v>0</v>
      </c>
    </row>
    <row r="24" spans="1:16" ht="15.75" thickBot="1" x14ac:dyDescent="0.3">
      <c r="A24" s="17" t="s">
        <v>13</v>
      </c>
      <c r="B24" s="25">
        <f>B20+B21-B22-B23</f>
        <v>0</v>
      </c>
      <c r="C24" s="25">
        <f>C20+C21-C22-C23</f>
        <v>0</v>
      </c>
      <c r="D24" s="25">
        <f t="shared" ref="D24:O24" si="11">D20+D21-D22-D23</f>
        <v>0</v>
      </c>
      <c r="E24" s="25">
        <f t="shared" si="11"/>
        <v>0</v>
      </c>
      <c r="F24" s="25">
        <f t="shared" si="11"/>
        <v>0</v>
      </c>
      <c r="G24" s="25">
        <f t="shared" si="11"/>
        <v>0</v>
      </c>
      <c r="H24" s="25">
        <f t="shared" si="11"/>
        <v>0</v>
      </c>
      <c r="I24" s="25">
        <f t="shared" si="11"/>
        <v>0</v>
      </c>
      <c r="J24" s="25">
        <f t="shared" si="11"/>
        <v>0</v>
      </c>
      <c r="K24" s="25">
        <f t="shared" si="11"/>
        <v>0</v>
      </c>
      <c r="L24" s="25">
        <f t="shared" si="11"/>
        <v>0</v>
      </c>
      <c r="M24" s="25">
        <f t="shared" si="11"/>
        <v>0</v>
      </c>
      <c r="N24" s="25">
        <f t="shared" si="11"/>
        <v>0</v>
      </c>
      <c r="O24" s="25">
        <f t="shared" si="11"/>
        <v>0</v>
      </c>
      <c r="P24" s="22">
        <f t="shared" si="1"/>
        <v>0</v>
      </c>
    </row>
    <row r="25" spans="1:16" ht="15.75" thickBot="1" x14ac:dyDescent="0.3">
      <c r="A25" s="17" t="s">
        <v>14</v>
      </c>
      <c r="B25" s="25">
        <f t="shared" ref="B25:O25" si="12">B24+B23+B19+B16</f>
        <v>0</v>
      </c>
      <c r="C25" s="25">
        <f>C24+C23+C19+C16</f>
        <v>0</v>
      </c>
      <c r="D25" s="25">
        <f>D24+D23+D19+D16</f>
        <v>0</v>
      </c>
      <c r="E25" s="25">
        <f t="shared" si="12"/>
        <v>0</v>
      </c>
      <c r="F25" s="25">
        <f t="shared" si="12"/>
        <v>0</v>
      </c>
      <c r="G25" s="25">
        <f t="shared" si="12"/>
        <v>0</v>
      </c>
      <c r="H25" s="25">
        <f t="shared" si="12"/>
        <v>0</v>
      </c>
      <c r="I25" s="25">
        <f t="shared" si="12"/>
        <v>0</v>
      </c>
      <c r="J25" s="25">
        <f t="shared" si="12"/>
        <v>0</v>
      </c>
      <c r="K25" s="25">
        <f t="shared" si="12"/>
        <v>0</v>
      </c>
      <c r="L25" s="25">
        <f t="shared" si="12"/>
        <v>0</v>
      </c>
      <c r="M25" s="25">
        <f t="shared" si="12"/>
        <v>0</v>
      </c>
      <c r="N25" s="25">
        <f t="shared" si="12"/>
        <v>0</v>
      </c>
      <c r="O25" s="25">
        <f t="shared" si="12"/>
        <v>0</v>
      </c>
      <c r="P25" s="22">
        <f t="shared" si="1"/>
        <v>0</v>
      </c>
    </row>
    <row r="26" spans="1:16" x14ac:dyDescent="0.25">
      <c r="A26" s="18" t="s">
        <v>16</v>
      </c>
      <c r="B26" s="26">
        <v>0</v>
      </c>
      <c r="C26" s="26">
        <v>0</v>
      </c>
      <c r="D26" s="26">
        <f>$C26/12</f>
        <v>0</v>
      </c>
      <c r="E26" s="26">
        <f t="shared" ref="E26:O27" si="13">$C26/12</f>
        <v>0</v>
      </c>
      <c r="F26" s="26">
        <f t="shared" si="13"/>
        <v>0</v>
      </c>
      <c r="G26" s="26">
        <f t="shared" si="13"/>
        <v>0</v>
      </c>
      <c r="H26" s="26">
        <f t="shared" si="13"/>
        <v>0</v>
      </c>
      <c r="I26" s="26">
        <f t="shared" si="13"/>
        <v>0</v>
      </c>
      <c r="J26" s="26">
        <f t="shared" si="13"/>
        <v>0</v>
      </c>
      <c r="K26" s="26">
        <f t="shared" si="13"/>
        <v>0</v>
      </c>
      <c r="L26" s="26">
        <f t="shared" si="13"/>
        <v>0</v>
      </c>
      <c r="M26" s="26">
        <f t="shared" si="13"/>
        <v>0</v>
      </c>
      <c r="N26" s="26">
        <f t="shared" si="13"/>
        <v>0</v>
      </c>
      <c r="O26" s="26">
        <f t="shared" si="13"/>
        <v>0</v>
      </c>
      <c r="P26" s="27">
        <f t="shared" si="1"/>
        <v>0</v>
      </c>
    </row>
    <row r="27" spans="1:16" x14ac:dyDescent="0.25">
      <c r="A27" s="19" t="s">
        <v>15</v>
      </c>
      <c r="B27" s="28">
        <v>0</v>
      </c>
      <c r="C27" s="28">
        <v>0</v>
      </c>
      <c r="D27" s="28">
        <f>$C27/12</f>
        <v>0</v>
      </c>
      <c r="E27" s="28">
        <f t="shared" si="13"/>
        <v>0</v>
      </c>
      <c r="F27" s="28">
        <f t="shared" si="13"/>
        <v>0</v>
      </c>
      <c r="G27" s="28">
        <f t="shared" si="13"/>
        <v>0</v>
      </c>
      <c r="H27" s="28">
        <f t="shared" si="13"/>
        <v>0</v>
      </c>
      <c r="I27" s="28">
        <f t="shared" si="13"/>
        <v>0</v>
      </c>
      <c r="J27" s="28">
        <f t="shared" si="13"/>
        <v>0</v>
      </c>
      <c r="K27" s="28">
        <f t="shared" si="13"/>
        <v>0</v>
      </c>
      <c r="L27" s="28">
        <f t="shared" si="13"/>
        <v>0</v>
      </c>
      <c r="M27" s="28">
        <f t="shared" si="13"/>
        <v>0</v>
      </c>
      <c r="N27" s="28">
        <f t="shared" si="13"/>
        <v>0</v>
      </c>
      <c r="O27" s="28">
        <f t="shared" si="13"/>
        <v>0</v>
      </c>
      <c r="P27" s="29">
        <f t="shared" si="1"/>
        <v>0</v>
      </c>
    </row>
    <row r="28" spans="1:16" ht="15.75" thickBot="1" x14ac:dyDescent="0.3">
      <c r="A28" s="16" t="s">
        <v>20</v>
      </c>
      <c r="B28" s="32">
        <f>B23</f>
        <v>0</v>
      </c>
      <c r="C28" s="32">
        <f>C23</f>
        <v>0</v>
      </c>
      <c r="D28" s="32">
        <f>D23</f>
        <v>0</v>
      </c>
      <c r="E28" s="32">
        <f t="shared" ref="E28:O28" si="14">E23</f>
        <v>0</v>
      </c>
      <c r="F28" s="32">
        <f t="shared" si="14"/>
        <v>0</v>
      </c>
      <c r="G28" s="32">
        <f t="shared" si="14"/>
        <v>0</v>
      </c>
      <c r="H28" s="32">
        <f t="shared" si="14"/>
        <v>0</v>
      </c>
      <c r="I28" s="32">
        <f t="shared" si="14"/>
        <v>0</v>
      </c>
      <c r="J28" s="32">
        <f t="shared" si="14"/>
        <v>0</v>
      </c>
      <c r="K28" s="32">
        <f t="shared" si="14"/>
        <v>0</v>
      </c>
      <c r="L28" s="32">
        <f t="shared" si="14"/>
        <v>0</v>
      </c>
      <c r="M28" s="32">
        <f t="shared" si="14"/>
        <v>0</v>
      </c>
      <c r="N28" s="32">
        <f t="shared" si="14"/>
        <v>0</v>
      </c>
      <c r="O28" s="32">
        <f t="shared" si="14"/>
        <v>0</v>
      </c>
      <c r="P28" s="31">
        <f t="shared" si="1"/>
        <v>0</v>
      </c>
    </row>
    <row r="29" spans="1:16" ht="15.75" thickBot="1" x14ac:dyDescent="0.3">
      <c r="A29" s="17" t="s">
        <v>32</v>
      </c>
      <c r="B29" s="25">
        <f t="shared" ref="B29:O29" si="15">B25-B26-B27-B28</f>
        <v>0</v>
      </c>
      <c r="C29" s="25">
        <f t="shared" si="15"/>
        <v>0</v>
      </c>
      <c r="D29" s="25">
        <f t="shared" si="15"/>
        <v>0</v>
      </c>
      <c r="E29" s="25">
        <f t="shared" si="15"/>
        <v>0</v>
      </c>
      <c r="F29" s="25">
        <f t="shared" si="15"/>
        <v>0</v>
      </c>
      <c r="G29" s="25">
        <f t="shared" si="15"/>
        <v>0</v>
      </c>
      <c r="H29" s="25">
        <f t="shared" si="15"/>
        <v>0</v>
      </c>
      <c r="I29" s="25">
        <f t="shared" si="15"/>
        <v>0</v>
      </c>
      <c r="J29" s="25">
        <f t="shared" si="15"/>
        <v>0</v>
      </c>
      <c r="K29" s="25">
        <f t="shared" si="15"/>
        <v>0</v>
      </c>
      <c r="L29" s="25">
        <f t="shared" si="15"/>
        <v>0</v>
      </c>
      <c r="M29" s="25">
        <f t="shared" si="15"/>
        <v>0</v>
      </c>
      <c r="N29" s="25">
        <f t="shared" si="15"/>
        <v>0</v>
      </c>
      <c r="O29" s="25">
        <f t="shared" si="15"/>
        <v>0</v>
      </c>
      <c r="P29" s="22">
        <f t="shared" si="1"/>
        <v>0</v>
      </c>
    </row>
    <row r="30" spans="1:16" ht="15.75" thickBot="1" x14ac:dyDescent="0.3">
      <c r="A30" s="67" t="s">
        <v>27</v>
      </c>
      <c r="B30" s="68"/>
      <c r="C30" s="69"/>
      <c r="D30" s="33">
        <f>D29</f>
        <v>0</v>
      </c>
      <c r="E30" s="33">
        <f>D30+E29</f>
        <v>0</v>
      </c>
      <c r="F30" s="33">
        <f t="shared" ref="F30:O30" si="16">E30+F29</f>
        <v>0</v>
      </c>
      <c r="G30" s="33">
        <f t="shared" si="16"/>
        <v>0</v>
      </c>
      <c r="H30" s="33">
        <f t="shared" si="16"/>
        <v>0</v>
      </c>
      <c r="I30" s="33">
        <f t="shared" si="16"/>
        <v>0</v>
      </c>
      <c r="J30" s="33">
        <f t="shared" si="16"/>
        <v>0</v>
      </c>
      <c r="K30" s="33">
        <f t="shared" si="16"/>
        <v>0</v>
      </c>
      <c r="L30" s="33">
        <f t="shared" si="16"/>
        <v>0</v>
      </c>
      <c r="M30" s="33">
        <f t="shared" si="16"/>
        <v>0</v>
      </c>
      <c r="N30" s="33">
        <f t="shared" si="16"/>
        <v>0</v>
      </c>
      <c r="O30" s="33">
        <f t="shared" si="16"/>
        <v>0</v>
      </c>
      <c r="P30" s="3"/>
    </row>
    <row r="31" spans="1:16" ht="15.75" thickBot="1" x14ac:dyDescent="0.3"/>
    <row r="32" spans="1:16" ht="15.75" x14ac:dyDescent="0.25">
      <c r="A32" s="65" t="s">
        <v>60</v>
      </c>
      <c r="B32" s="66"/>
      <c r="C32" s="66"/>
      <c r="D32" s="63">
        <f>MIN(D30:O30)</f>
        <v>0</v>
      </c>
      <c r="E32" s="64"/>
      <c r="G32" s="83" t="s">
        <v>49</v>
      </c>
      <c r="H32" s="83"/>
      <c r="I32" s="83"/>
      <c r="J32" s="83"/>
      <c r="K32" s="83"/>
      <c r="L32" s="83"/>
      <c r="M32" s="83"/>
    </row>
    <row r="33" spans="1:13" x14ac:dyDescent="0.25">
      <c r="A33" s="47" t="s">
        <v>59</v>
      </c>
      <c r="B33" s="48"/>
      <c r="C33" s="48"/>
      <c r="D33" s="51">
        <v>0</v>
      </c>
      <c r="E33" s="52"/>
      <c r="G33" s="75" t="s">
        <v>33</v>
      </c>
      <c r="H33" s="75"/>
      <c r="I33" s="34" t="s">
        <v>48</v>
      </c>
      <c r="J33" s="34"/>
      <c r="K33" s="75" t="s">
        <v>41</v>
      </c>
      <c r="L33" s="75"/>
      <c r="M33" s="34" t="s">
        <v>48</v>
      </c>
    </row>
    <row r="34" spans="1:13" ht="15.75" thickBot="1" x14ac:dyDescent="0.3">
      <c r="A34" s="47" t="s">
        <v>61</v>
      </c>
      <c r="B34" s="48"/>
      <c r="C34" s="48"/>
      <c r="D34" s="51">
        <v>0</v>
      </c>
      <c r="E34" s="52"/>
      <c r="G34" s="35" t="s">
        <v>34</v>
      </c>
      <c r="H34" s="35"/>
      <c r="I34" s="36"/>
      <c r="J34" s="34"/>
      <c r="K34" s="35" t="s">
        <v>42</v>
      </c>
      <c r="L34" s="35"/>
      <c r="M34" s="36"/>
    </row>
    <row r="35" spans="1:13" ht="15.75" thickBot="1" x14ac:dyDescent="0.3">
      <c r="A35" s="49" t="s">
        <v>31</v>
      </c>
      <c r="B35" s="50"/>
      <c r="C35" s="50"/>
      <c r="D35" s="53">
        <f>IF(D32+D33+D34&lt;0,D32+D33+D34,0)</f>
        <v>0</v>
      </c>
      <c r="E35" s="54"/>
      <c r="G35" s="35" t="s">
        <v>56</v>
      </c>
      <c r="H35" s="35"/>
      <c r="I35" s="36"/>
      <c r="J35" s="34"/>
      <c r="K35" s="35" t="s">
        <v>43</v>
      </c>
      <c r="L35" s="35"/>
      <c r="M35" s="36"/>
    </row>
    <row r="36" spans="1:13" x14ac:dyDescent="0.25">
      <c r="A36" s="59" t="s">
        <v>25</v>
      </c>
      <c r="B36" s="60"/>
      <c r="C36" s="60"/>
      <c r="D36" s="55">
        <v>10</v>
      </c>
      <c r="E36" s="56"/>
      <c r="G36" s="35" t="s">
        <v>54</v>
      </c>
      <c r="H36" s="35"/>
      <c r="J36" s="34"/>
      <c r="K36" s="35" t="s">
        <v>55</v>
      </c>
      <c r="L36" s="35"/>
      <c r="M36" s="36"/>
    </row>
    <row r="37" spans="1:13" ht="15.75" thickBot="1" x14ac:dyDescent="0.3">
      <c r="A37" s="47" t="s">
        <v>26</v>
      </c>
      <c r="B37" s="48"/>
      <c r="C37" s="48"/>
      <c r="D37" s="57">
        <v>1</v>
      </c>
      <c r="E37" s="58"/>
      <c r="G37" s="35" t="s">
        <v>63</v>
      </c>
      <c r="J37" s="34"/>
      <c r="K37" s="35" t="s">
        <v>35</v>
      </c>
      <c r="L37" s="35"/>
      <c r="M37" s="36"/>
    </row>
    <row r="38" spans="1:13" ht="15.75" thickBot="1" x14ac:dyDescent="0.3">
      <c r="A38" s="42" t="s">
        <v>29</v>
      </c>
      <c r="B38" s="43"/>
      <c r="C38" s="44"/>
      <c r="D38" s="45">
        <f>D35*-1/(D36-D37)+D35*-1*0.015</f>
        <v>0</v>
      </c>
      <c r="E38" s="46"/>
      <c r="G38" s="35" t="s">
        <v>35</v>
      </c>
      <c r="H38" s="35"/>
      <c r="I38" s="36"/>
      <c r="J38" s="34"/>
      <c r="K38" s="35"/>
      <c r="L38" s="35"/>
      <c r="M38" s="34"/>
    </row>
    <row r="39" spans="1:13" x14ac:dyDescent="0.25">
      <c r="A39" s="1"/>
      <c r="B39" s="1"/>
      <c r="C39" s="1"/>
      <c r="D39" s="2"/>
      <c r="E39" s="2"/>
      <c r="J39" s="34"/>
      <c r="K39" s="37" t="s">
        <v>44</v>
      </c>
      <c r="L39" s="37"/>
      <c r="M39" s="34" t="s">
        <v>48</v>
      </c>
    </row>
    <row r="40" spans="1:13" x14ac:dyDescent="0.25">
      <c r="G40" s="37" t="s">
        <v>36</v>
      </c>
      <c r="H40" s="37"/>
      <c r="I40" s="34" t="s">
        <v>48</v>
      </c>
      <c r="J40" s="34"/>
      <c r="K40" s="35" t="s">
        <v>45</v>
      </c>
      <c r="L40" s="35"/>
      <c r="M40" s="36"/>
    </row>
    <row r="41" spans="1:13" x14ac:dyDescent="0.25">
      <c r="G41" s="35" t="s">
        <v>37</v>
      </c>
      <c r="H41" s="35"/>
      <c r="I41" s="36"/>
      <c r="J41" s="34"/>
      <c r="K41" s="35" t="s">
        <v>53</v>
      </c>
      <c r="L41" s="35"/>
      <c r="M41" s="36"/>
    </row>
    <row r="42" spans="1:13" x14ac:dyDescent="0.25">
      <c r="G42" s="35" t="s">
        <v>38</v>
      </c>
      <c r="H42" s="35"/>
      <c r="I42" s="36"/>
      <c r="J42" s="34"/>
      <c r="K42" s="35" t="s">
        <v>52</v>
      </c>
      <c r="L42" s="35"/>
      <c r="M42" s="36"/>
    </row>
    <row r="43" spans="1:13" x14ac:dyDescent="0.25">
      <c r="G43" s="35" t="s">
        <v>39</v>
      </c>
      <c r="H43" s="35"/>
      <c r="I43" s="36"/>
      <c r="J43" s="34"/>
      <c r="K43" s="35" t="s">
        <v>62</v>
      </c>
    </row>
    <row r="44" spans="1:13" x14ac:dyDescent="0.25">
      <c r="G44" s="35" t="s">
        <v>40</v>
      </c>
      <c r="H44" s="35"/>
      <c r="I44" s="36"/>
      <c r="J44" s="34"/>
      <c r="K44" s="35" t="s">
        <v>46</v>
      </c>
      <c r="L44" s="35"/>
      <c r="M44" s="36"/>
    </row>
    <row r="45" spans="1:13" x14ac:dyDescent="0.25">
      <c r="G45" s="35" t="s">
        <v>57</v>
      </c>
      <c r="H45" s="35"/>
      <c r="I45" s="36"/>
      <c r="J45" s="34"/>
      <c r="K45" s="35" t="s">
        <v>47</v>
      </c>
      <c r="L45" s="35"/>
      <c r="M45" s="36"/>
    </row>
    <row r="46" spans="1:13" x14ac:dyDescent="0.25">
      <c r="G46" s="35" t="s">
        <v>35</v>
      </c>
      <c r="H46" s="35"/>
      <c r="I46" s="36"/>
      <c r="J46" s="34"/>
      <c r="K46" s="35" t="s">
        <v>58</v>
      </c>
      <c r="L46" s="35"/>
      <c r="M46" s="36"/>
    </row>
    <row r="47" spans="1:13" x14ac:dyDescent="0.25">
      <c r="K47" s="35" t="s">
        <v>35</v>
      </c>
      <c r="L47" s="35"/>
      <c r="M47" s="36"/>
    </row>
  </sheetData>
  <sheetProtection algorithmName="SHA-512" hashValue="oRu9fK0FzJHr3ZlR5vsWp1QCZGlmnlK6vZNE99OwIU6IjtkFeSGk6P/IkZKu2mB6WHXa/Lf24etBj23KaxcR6g==" saltValue="cf8ngRridGsJiROa2DMZYA==" spinCount="100000" sheet="1" objects="1" scenarios="1" selectLockedCells="1"/>
  <mergeCells count="25">
    <mergeCell ref="K33:L33"/>
    <mergeCell ref="G33:H33"/>
    <mergeCell ref="B2:D2"/>
    <mergeCell ref="C4:C6"/>
    <mergeCell ref="B1:D1"/>
    <mergeCell ref="D4:P4"/>
    <mergeCell ref="G32:M32"/>
    <mergeCell ref="A4:A6"/>
    <mergeCell ref="D32:E32"/>
    <mergeCell ref="A32:C32"/>
    <mergeCell ref="A30:C30"/>
    <mergeCell ref="A7:C7"/>
    <mergeCell ref="B4:B6"/>
    <mergeCell ref="A38:C38"/>
    <mergeCell ref="D38:E38"/>
    <mergeCell ref="A33:C33"/>
    <mergeCell ref="A35:C35"/>
    <mergeCell ref="D33:E33"/>
    <mergeCell ref="D35:E35"/>
    <mergeCell ref="D36:E36"/>
    <mergeCell ref="D37:E37"/>
    <mergeCell ref="A36:C36"/>
    <mergeCell ref="A37:C37"/>
    <mergeCell ref="A34:C34"/>
    <mergeCell ref="D34:E34"/>
  </mergeCells>
  <dataValidations count="3">
    <dataValidation type="list" allowBlank="1" showInputMessage="1" showErrorMessage="1" sqref="D5:P5">
      <formula1>"Ist,Plan"</formula1>
    </dataValidation>
    <dataValidation type="list" allowBlank="1" showInputMessage="1" showErrorMessage="1" sqref="D36:E36">
      <formula1>"5,8,10,12"</formula1>
    </dataValidation>
    <dataValidation type="list" allowBlank="1" showInputMessage="1" showErrorMessage="1" sqref="D37:E37">
      <formula1>"1,2"</formula1>
    </dataValidation>
  </dataValidations>
  <pageMargins left="0.23622047244094491" right="0.23622047244094491" top="0.74803149606299213" bottom="0.74803149606299213" header="0.31496062992125984" footer="0.31496062992125984"/>
  <pageSetup paperSize="8" scale="76" orientation="landscape" r:id="rId1"/>
  <ignoredErrors>
    <ignoredError sqref="D8:O10 D14:O19 D21:O22 D24:O24 D23:O23 D26:O27 E25:O25" unlockedFormula="1"/>
    <ignoredError sqref="E11:O11" formula="1" unlockedFormula="1"/>
    <ignoredError sqref="D11 D20:P20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 altText="">
                <anchor moveWithCells="1">
                  <from>
                    <xdr:col>8</xdr:col>
                    <xdr:colOff>228600</xdr:colOff>
                    <xdr:row>32</xdr:row>
                    <xdr:rowOff>180975</xdr:rowOff>
                  </from>
                  <to>
                    <xdr:col>8</xdr:col>
                    <xdr:colOff>533400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 altText="">
                <anchor moveWithCells="1">
                  <from>
                    <xdr:col>8</xdr:col>
                    <xdr:colOff>209550</xdr:colOff>
                    <xdr:row>33</xdr:row>
                    <xdr:rowOff>0</xdr:rowOff>
                  </from>
                  <to>
                    <xdr:col>8</xdr:col>
                    <xdr:colOff>514350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 altText="">
                <anchor moveWithCells="1">
                  <from>
                    <xdr:col>8</xdr:col>
                    <xdr:colOff>209550</xdr:colOff>
                    <xdr:row>33</xdr:row>
                    <xdr:rowOff>171450</xdr:rowOff>
                  </from>
                  <to>
                    <xdr:col>8</xdr:col>
                    <xdr:colOff>514350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 altText="">
                <anchor moveWithCells="1">
                  <from>
                    <xdr:col>12</xdr:col>
                    <xdr:colOff>209550</xdr:colOff>
                    <xdr:row>39</xdr:row>
                    <xdr:rowOff>0</xdr:rowOff>
                  </from>
                  <to>
                    <xdr:col>12</xdr:col>
                    <xdr:colOff>514350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 altText="">
                <anchor moveWithCells="1">
                  <from>
                    <xdr:col>12</xdr:col>
                    <xdr:colOff>209550</xdr:colOff>
                    <xdr:row>39</xdr:row>
                    <xdr:rowOff>171450</xdr:rowOff>
                  </from>
                  <to>
                    <xdr:col>12</xdr:col>
                    <xdr:colOff>514350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 altText="">
                <anchor moveWithCells="1">
                  <from>
                    <xdr:col>8</xdr:col>
                    <xdr:colOff>209550</xdr:colOff>
                    <xdr:row>39</xdr:row>
                    <xdr:rowOff>171450</xdr:rowOff>
                  </from>
                  <to>
                    <xdr:col>8</xdr:col>
                    <xdr:colOff>514350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 altText="">
                <anchor moveWithCells="1">
                  <from>
                    <xdr:col>8</xdr:col>
                    <xdr:colOff>209550</xdr:colOff>
                    <xdr:row>40</xdr:row>
                    <xdr:rowOff>0</xdr:rowOff>
                  </from>
                  <to>
                    <xdr:col>8</xdr:col>
                    <xdr:colOff>514350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 altText="">
                <anchor moveWithCells="1">
                  <from>
                    <xdr:col>8</xdr:col>
                    <xdr:colOff>209550</xdr:colOff>
                    <xdr:row>40</xdr:row>
                    <xdr:rowOff>171450</xdr:rowOff>
                  </from>
                  <to>
                    <xdr:col>8</xdr:col>
                    <xdr:colOff>514350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 altText="">
                <anchor moveWithCells="1">
                  <from>
                    <xdr:col>8</xdr:col>
                    <xdr:colOff>209550</xdr:colOff>
                    <xdr:row>41</xdr:row>
                    <xdr:rowOff>0</xdr:rowOff>
                  </from>
                  <to>
                    <xdr:col>8</xdr:col>
                    <xdr:colOff>514350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 altText="">
                <anchor moveWithCells="1">
                  <from>
                    <xdr:col>8</xdr:col>
                    <xdr:colOff>209550</xdr:colOff>
                    <xdr:row>41</xdr:row>
                    <xdr:rowOff>171450</xdr:rowOff>
                  </from>
                  <to>
                    <xdr:col>8</xdr:col>
                    <xdr:colOff>514350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 altText="">
                <anchor moveWithCells="1">
                  <from>
                    <xdr:col>8</xdr:col>
                    <xdr:colOff>209550</xdr:colOff>
                    <xdr:row>42</xdr:row>
                    <xdr:rowOff>0</xdr:rowOff>
                  </from>
                  <to>
                    <xdr:col>8</xdr:col>
                    <xdr:colOff>514350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 altText="">
                <anchor moveWithCells="1">
                  <from>
                    <xdr:col>8</xdr:col>
                    <xdr:colOff>209550</xdr:colOff>
                    <xdr:row>42</xdr:row>
                    <xdr:rowOff>171450</xdr:rowOff>
                  </from>
                  <to>
                    <xdr:col>8</xdr:col>
                    <xdr:colOff>514350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 altText="">
                <anchor moveWithCells="1">
                  <from>
                    <xdr:col>8</xdr:col>
                    <xdr:colOff>209550</xdr:colOff>
                    <xdr:row>43</xdr:row>
                    <xdr:rowOff>0</xdr:rowOff>
                  </from>
                  <to>
                    <xdr:col>8</xdr:col>
                    <xdr:colOff>514350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 altText="">
                <anchor moveWithCells="1">
                  <from>
                    <xdr:col>8</xdr:col>
                    <xdr:colOff>209550</xdr:colOff>
                    <xdr:row>43</xdr:row>
                    <xdr:rowOff>171450</xdr:rowOff>
                  </from>
                  <to>
                    <xdr:col>8</xdr:col>
                    <xdr:colOff>514350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 altText="">
                <anchor moveWithCells="1">
                  <from>
                    <xdr:col>12</xdr:col>
                    <xdr:colOff>209550</xdr:colOff>
                    <xdr:row>33</xdr:row>
                    <xdr:rowOff>0</xdr:rowOff>
                  </from>
                  <to>
                    <xdr:col>12</xdr:col>
                    <xdr:colOff>514350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 altText="">
                <anchor moveWithCells="1">
                  <from>
                    <xdr:col>12</xdr:col>
                    <xdr:colOff>209550</xdr:colOff>
                    <xdr:row>34</xdr:row>
                    <xdr:rowOff>0</xdr:rowOff>
                  </from>
                  <to>
                    <xdr:col>12</xdr:col>
                    <xdr:colOff>514350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 altText="">
                <anchor moveWithCells="1">
                  <from>
                    <xdr:col>12</xdr:col>
                    <xdr:colOff>209550</xdr:colOff>
                    <xdr:row>40</xdr:row>
                    <xdr:rowOff>0</xdr:rowOff>
                  </from>
                  <to>
                    <xdr:col>12</xdr:col>
                    <xdr:colOff>514350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 altText="">
                <anchor moveWithCells="1">
                  <from>
                    <xdr:col>12</xdr:col>
                    <xdr:colOff>209550</xdr:colOff>
                    <xdr:row>42</xdr:row>
                    <xdr:rowOff>0</xdr:rowOff>
                  </from>
                  <to>
                    <xdr:col>12</xdr:col>
                    <xdr:colOff>514350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 altText="">
                <anchor moveWithCells="1">
                  <from>
                    <xdr:col>12</xdr:col>
                    <xdr:colOff>209550</xdr:colOff>
                    <xdr:row>43</xdr:row>
                    <xdr:rowOff>0</xdr:rowOff>
                  </from>
                  <to>
                    <xdr:col>12</xdr:col>
                    <xdr:colOff>514350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 altText="">
                <anchor moveWithCells="1">
                  <from>
                    <xdr:col>12</xdr:col>
                    <xdr:colOff>209550</xdr:colOff>
                    <xdr:row>44</xdr:row>
                    <xdr:rowOff>0</xdr:rowOff>
                  </from>
                  <to>
                    <xdr:col>12</xdr:col>
                    <xdr:colOff>514350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 altText="">
                <anchor moveWithCells="1">
                  <from>
                    <xdr:col>12</xdr:col>
                    <xdr:colOff>209550</xdr:colOff>
                    <xdr:row>45</xdr:row>
                    <xdr:rowOff>0</xdr:rowOff>
                  </from>
                  <to>
                    <xdr:col>12</xdr:col>
                    <xdr:colOff>514350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 altText="">
                <anchor moveWithCells="1">
                  <from>
                    <xdr:col>12</xdr:col>
                    <xdr:colOff>209550</xdr:colOff>
                    <xdr:row>46</xdr:row>
                    <xdr:rowOff>0</xdr:rowOff>
                  </from>
                  <to>
                    <xdr:col>12</xdr:col>
                    <xdr:colOff>514350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 altText="">
                <anchor moveWithCells="1">
                  <from>
                    <xdr:col>12</xdr:col>
                    <xdr:colOff>209550</xdr:colOff>
                    <xdr:row>35</xdr:row>
                    <xdr:rowOff>0</xdr:rowOff>
                  </from>
                  <to>
                    <xdr:col>12</xdr:col>
                    <xdr:colOff>514350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7" name="Check Box 26">
              <controlPr defaultSize="0" autoFill="0" autoLine="0" autoPict="0" altText="">
                <anchor moveWithCells="1">
                  <from>
                    <xdr:col>12</xdr:col>
                    <xdr:colOff>209550</xdr:colOff>
                    <xdr:row>40</xdr:row>
                    <xdr:rowOff>0</xdr:rowOff>
                  </from>
                  <to>
                    <xdr:col>12</xdr:col>
                    <xdr:colOff>514350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8" name="Check Box 27">
              <controlPr defaultSize="0" autoFill="0" autoLine="0" autoPict="0" altText="">
                <anchor moveWithCells="1">
                  <from>
                    <xdr:col>12</xdr:col>
                    <xdr:colOff>209550</xdr:colOff>
                    <xdr:row>40</xdr:row>
                    <xdr:rowOff>171450</xdr:rowOff>
                  </from>
                  <to>
                    <xdr:col>12</xdr:col>
                    <xdr:colOff>514350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9" name="Check Box 28">
              <controlPr defaultSize="0" autoFill="0" autoLine="0" autoPict="0" altText="">
                <anchor moveWithCells="1">
                  <from>
                    <xdr:col>8</xdr:col>
                    <xdr:colOff>209550</xdr:colOff>
                    <xdr:row>36</xdr:row>
                    <xdr:rowOff>0</xdr:rowOff>
                  </from>
                  <to>
                    <xdr:col>8</xdr:col>
                    <xdr:colOff>514350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0" name="Check Box 29">
              <controlPr defaultSize="0" autoFill="0" autoLine="0" autoPict="0" altText="">
                <anchor moveWithCells="1">
                  <from>
                    <xdr:col>8</xdr:col>
                    <xdr:colOff>209550</xdr:colOff>
                    <xdr:row>36</xdr:row>
                    <xdr:rowOff>171450</xdr:rowOff>
                  </from>
                  <to>
                    <xdr:col>8</xdr:col>
                    <xdr:colOff>514350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1" name="Check Box 30">
              <controlPr defaultSize="0" autoFill="0" autoLine="0" autoPict="0" altText="">
                <anchor moveWithCells="1">
                  <from>
                    <xdr:col>12</xdr:col>
                    <xdr:colOff>209550</xdr:colOff>
                    <xdr:row>35</xdr:row>
                    <xdr:rowOff>0</xdr:rowOff>
                  </from>
                  <to>
                    <xdr:col>12</xdr:col>
                    <xdr:colOff>514350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2" name="Check Box 31">
              <controlPr defaultSize="0" autoFill="0" autoLine="0" autoPict="0" altText="">
                <anchor moveWithCells="1">
                  <from>
                    <xdr:col>12</xdr:col>
                    <xdr:colOff>209550</xdr:colOff>
                    <xdr:row>36</xdr:row>
                    <xdr:rowOff>0</xdr:rowOff>
                  </from>
                  <to>
                    <xdr:col>12</xdr:col>
                    <xdr:colOff>514350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3" name="Check Box 33">
              <controlPr defaultSize="0" autoFill="0" autoLine="0" autoPict="0" altText="">
                <anchor moveWithCells="1">
                  <from>
                    <xdr:col>8</xdr:col>
                    <xdr:colOff>209550</xdr:colOff>
                    <xdr:row>44</xdr:row>
                    <xdr:rowOff>0</xdr:rowOff>
                  </from>
                  <to>
                    <xdr:col>8</xdr:col>
                    <xdr:colOff>514350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4" name="Check Box 34">
              <controlPr defaultSize="0" autoFill="0" autoLine="0" autoPict="0" altText="">
                <anchor moveWithCells="1">
                  <from>
                    <xdr:col>8</xdr:col>
                    <xdr:colOff>209550</xdr:colOff>
                    <xdr:row>44</xdr:row>
                    <xdr:rowOff>171450</xdr:rowOff>
                  </from>
                  <to>
                    <xdr:col>8</xdr:col>
                    <xdr:colOff>514350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35" name="Check Box 55">
              <controlPr defaultSize="0" autoFill="0" autoLine="0" autoPict="0" altText="">
                <anchor moveWithCells="1">
                  <from>
                    <xdr:col>8</xdr:col>
                    <xdr:colOff>209550</xdr:colOff>
                    <xdr:row>35</xdr:row>
                    <xdr:rowOff>0</xdr:rowOff>
                  </from>
                  <to>
                    <xdr:col>8</xdr:col>
                    <xdr:colOff>514350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36" name="Check Box 56">
              <controlPr defaultSize="0" autoFill="0" autoLine="0" autoPict="0" altText="">
                <anchor moveWithCells="1">
                  <from>
                    <xdr:col>8</xdr:col>
                    <xdr:colOff>209550</xdr:colOff>
                    <xdr:row>35</xdr:row>
                    <xdr:rowOff>171450</xdr:rowOff>
                  </from>
                  <to>
                    <xdr:col>8</xdr:col>
                    <xdr:colOff>514350</xdr:colOff>
                    <xdr:row>36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f4ad3b63-b4bb-416a-ae91-46b859b8f0fc</BSO999929>
</file>

<file path=customXml/itemProps1.xml><?xml version="1.0" encoding="utf-8"?>
<ds:datastoreItem xmlns:ds="http://schemas.openxmlformats.org/officeDocument/2006/customXml" ds:itemID="{AC57B397-4DAE-4B04-8F51-9DD444BBAFAD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Erläuterungen</vt:lpstr>
      <vt:lpstr>Liquiditätsplanung</vt:lpstr>
    </vt:vector>
  </TitlesOfParts>
  <Company>"VERWALTUNG REZ. SERVER / IT-KONSOLID."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Guggemos Alexander</dc:creator>
  <cp:lastModifiedBy>Guggemos Alexander</cp:lastModifiedBy>
  <cp:lastPrinted>2020-03-27T15:06:49Z</cp:lastPrinted>
  <dcterms:created xsi:type="dcterms:W3CDTF">2020-03-24T10:11:23Z</dcterms:created>
  <dcterms:modified xsi:type="dcterms:W3CDTF">2020-03-27T16:21:43Z</dcterms:modified>
</cp:coreProperties>
</file>